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2" activeTab="6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</sheets>
  <definedNames/>
  <calcPr fullCalcOnLoad="1"/>
</workbook>
</file>

<file path=xl/sharedStrings.xml><?xml version="1.0" encoding="utf-8"?>
<sst xmlns="http://schemas.openxmlformats.org/spreadsheetml/2006/main" count="760" uniqueCount="406">
  <si>
    <t>č.</t>
  </si>
  <si>
    <t>datum</t>
  </si>
  <si>
    <t>kdo</t>
  </si>
  <si>
    <t>počet</t>
  </si>
  <si>
    <t>poznámka</t>
  </si>
  <si>
    <t>7.-9.5.2010</t>
  </si>
  <si>
    <t>skauti Šternberk – Karolína Soldánová</t>
  </si>
  <si>
    <t>14.-16.5.2010</t>
  </si>
  <si>
    <t>brigáda</t>
  </si>
  <si>
    <t>21.-23.5.2010</t>
  </si>
  <si>
    <t>Andy</t>
  </si>
  <si>
    <t>18.-20.6.2010</t>
  </si>
  <si>
    <t>TO Medvědi (Hnutí Duha) – Slon</t>
  </si>
  <si>
    <t>25.-27.6.2010</t>
  </si>
  <si>
    <t>3.-17.7.2010</t>
  </si>
  <si>
    <t>tábor středisko Šternberk</t>
  </si>
  <si>
    <t>17.-31.7.2010</t>
  </si>
  <si>
    <t>tábor TO Medvědi (Hnutí Duha) – Slon</t>
  </si>
  <si>
    <t>31.7.-8.8.2010</t>
  </si>
  <si>
    <t>tábor skauti Bělkovice-Lašťany</t>
  </si>
  <si>
    <t>10.-12.12.2010</t>
  </si>
  <si>
    <t>skauti Olomouc – Včelka</t>
  </si>
  <si>
    <t>18.-20.2.2011</t>
  </si>
  <si>
    <t>Marta Zákopčanová</t>
  </si>
  <si>
    <t>15.-17.4.2011</t>
  </si>
  <si>
    <t>Panty</t>
  </si>
  <si>
    <t>6.-8.5.2011</t>
  </si>
  <si>
    <t>20.-22.5.2011</t>
  </si>
  <si>
    <t>27.-29.5.2011</t>
  </si>
  <si>
    <t>10.-12.6.2011</t>
  </si>
  <si>
    <t>brigáda rodiče + Modřinka</t>
  </si>
  <si>
    <t>2.-10.7.2011</t>
  </si>
  <si>
    <t>tábor středisko Šternberk Modřinka</t>
  </si>
  <si>
    <t>10.7.-16.7.2011</t>
  </si>
  <si>
    <t>hlídání tábořiště</t>
  </si>
  <si>
    <t>16.7.-30.7.2011</t>
  </si>
  <si>
    <t>2.-4.9.2011</t>
  </si>
  <si>
    <t>21.-.23.9.2011</t>
  </si>
  <si>
    <t>25.-27.11.2011</t>
  </si>
  <si>
    <t>Bill</t>
  </si>
  <si>
    <t>2.-4.12.2011</t>
  </si>
  <si>
    <t>Čert</t>
  </si>
  <si>
    <t>20.-22.4.2012</t>
  </si>
  <si>
    <t>O.S.</t>
  </si>
  <si>
    <t>27.-29.4.2012</t>
  </si>
  <si>
    <t>Andy a spol</t>
  </si>
  <si>
    <t>4.-6.5.2012</t>
  </si>
  <si>
    <t>skauti Šternberk</t>
  </si>
  <si>
    <t>?</t>
  </si>
  <si>
    <t>oddílová akce</t>
  </si>
  <si>
    <t>18.-20.5.2012</t>
  </si>
  <si>
    <t>O.S. "Loupežníci"</t>
  </si>
  <si>
    <t>O.S. s dětmi</t>
  </si>
  <si>
    <t>1.-3.6.2012</t>
  </si>
  <si>
    <t>Skauti Štbk</t>
  </si>
  <si>
    <t>15.-17.6.2012</t>
  </si>
  <si>
    <t>22.-24.6.2012</t>
  </si>
  <si>
    <t>O.S. + skauti Šternberk</t>
  </si>
  <si>
    <t>28.6.-1.7.2012</t>
  </si>
  <si>
    <t>skauti Štbk tábor Šavani</t>
  </si>
  <si>
    <t>20.-22.7.2012</t>
  </si>
  <si>
    <t>9.-10.8.2012</t>
  </si>
  <si>
    <t>Dan Kastner</t>
  </si>
  <si>
    <t>18.-19.8.2012</t>
  </si>
  <si>
    <t>Kerberos</t>
  </si>
  <si>
    <t>31.8.-1.9.2012</t>
  </si>
  <si>
    <t>O.S. "Golem"</t>
  </si>
  <si>
    <t>Dan, Ondra + 1</t>
  </si>
  <si>
    <t>Špejla s rodinou</t>
  </si>
  <si>
    <t>14.-16.9.2012</t>
  </si>
  <si>
    <t>9.-15.7.2012</t>
  </si>
  <si>
    <t>2.-8.7.2012</t>
  </si>
  <si>
    <t>brigáda pro tábor</t>
  </si>
  <si>
    <t>5.-7.10.2012</t>
  </si>
  <si>
    <t>11.-14.10.2012</t>
  </si>
  <si>
    <t>19.-21.10.2012</t>
  </si>
  <si>
    <t>7.-9.12.2012</t>
  </si>
  <si>
    <t>29.12.-1.1.2013</t>
  </si>
  <si>
    <t>Karča</t>
  </si>
  <si>
    <t>16.-17.10.2012</t>
  </si>
  <si>
    <t>Špejla s kolegy</t>
  </si>
  <si>
    <t>celkem</t>
  </si>
  <si>
    <t>platících</t>
  </si>
  <si>
    <t>brigáda pro chatu</t>
  </si>
  <si>
    <t>tábor</t>
  </si>
  <si>
    <t>soukromá akce</t>
  </si>
  <si>
    <t>x</t>
  </si>
  <si>
    <t>akce + brigáda</t>
  </si>
  <si>
    <t>Skauti Štbk stavění tábora</t>
  </si>
  <si>
    <t>Skauti Štbk tábor Medvědi</t>
  </si>
  <si>
    <t>21.-23.9.2012</t>
  </si>
  <si>
    <t>Skauti Štbk Šavani</t>
  </si>
  <si>
    <t>skauti Štbk Medvědi</t>
  </si>
  <si>
    <t>2.-4.11.2012</t>
  </si>
  <si>
    <t>26.-28.10.2012</t>
  </si>
  <si>
    <t>Matoušek Skauti Olomouc</t>
  </si>
  <si>
    <t>30.11.-2.12.2012</t>
  </si>
  <si>
    <t>David Mikulka Skauti Olomouc</t>
  </si>
  <si>
    <t>16.-18.11.2012</t>
  </si>
  <si>
    <t>Radek Valtera (5+5+8 osob)</t>
  </si>
  <si>
    <t>Ondra + 1</t>
  </si>
  <si>
    <t>22.-24.4.2011</t>
  </si>
  <si>
    <t>Andy a spol. (15+10)</t>
  </si>
  <si>
    <t>23.-25.11.2012</t>
  </si>
  <si>
    <t>oddíl Camelot Praha</t>
  </si>
  <si>
    <t>příjem</t>
  </si>
  <si>
    <t>příjem od ostatních</t>
  </si>
  <si>
    <t>Kč</t>
  </si>
  <si>
    <t>počet osob</t>
  </si>
  <si>
    <t>Bill (9+10)</t>
  </si>
  <si>
    <t>1.-3.3.2013</t>
  </si>
  <si>
    <t>8.-10.2.2013</t>
  </si>
  <si>
    <t>29.-30.10.2012</t>
  </si>
  <si>
    <t>19.-21.4.2013</t>
  </si>
  <si>
    <t>Skauti Kroměříž</t>
  </si>
  <si>
    <t>Duha Lutín</t>
  </si>
  <si>
    <t>Skauti Slatinice</t>
  </si>
  <si>
    <t>VYTÍŽENÍ CHATY HOŠTEJN - BŘEZNÁ 2012</t>
  </si>
  <si>
    <t>VYTÍŽENÍ CHATY HOŠTEJN - BŘEZNÁ 2013</t>
  </si>
  <si>
    <t>4.-6.1.2013</t>
  </si>
  <si>
    <t>3.-5.5.2013</t>
  </si>
  <si>
    <t>7.-9.6.2013</t>
  </si>
  <si>
    <t>28.6.-6.7.2013</t>
  </si>
  <si>
    <t>6.-13.7.2013</t>
  </si>
  <si>
    <t>13.-27.7.2013</t>
  </si>
  <si>
    <t>27.7.-10.8.2013</t>
  </si>
  <si>
    <t>10.-24.8.2013</t>
  </si>
  <si>
    <t>14.-16.6.2013</t>
  </si>
  <si>
    <t>Špejla - s kolegy</t>
  </si>
  <si>
    <t>17.-18.3.2013</t>
  </si>
  <si>
    <t>28.-31.3.2013</t>
  </si>
  <si>
    <t>Skauti</t>
  </si>
  <si>
    <t>stavění</t>
  </si>
  <si>
    <t>10.-12.5.2013</t>
  </si>
  <si>
    <t>Duha Lutín - Mikulka</t>
  </si>
  <si>
    <t>22.-24.2.2013</t>
  </si>
  <si>
    <t>22.-24.3.2013</t>
  </si>
  <si>
    <t>brigáda - podlaha</t>
  </si>
  <si>
    <t>Skauti Šumperk - Jan Žůrek</t>
  </si>
  <si>
    <t>8.-10.3.2013</t>
  </si>
  <si>
    <t>Skauti Štbk - Lenka</t>
  </si>
  <si>
    <t>Skauti Štbk - Karča</t>
  </si>
  <si>
    <t>Skauti Olomouc - Radek Malina</t>
  </si>
  <si>
    <t>Skauti Štbk - Medvědi</t>
  </si>
  <si>
    <t>Skauti Štbk - Šavani</t>
  </si>
  <si>
    <t>Skauti Olomouc - Lukáš Vágner</t>
  </si>
  <si>
    <t>5.-7.4.2013</t>
  </si>
  <si>
    <t>24.-31.8.2013</t>
  </si>
  <si>
    <t>Mirek Přivřel</t>
  </si>
  <si>
    <t>6.-8.9.2013</t>
  </si>
  <si>
    <t>O.S. open party</t>
  </si>
  <si>
    <t>hra</t>
  </si>
  <si>
    <t>OS+děti+maminky</t>
  </si>
  <si>
    <t>31.5-2.6.2013</t>
  </si>
  <si>
    <t>Tomáš Graubner, Zlín</t>
  </si>
  <si>
    <t>tatínci s dětmi</t>
  </si>
  <si>
    <t>Pavel Fabuš-skauti Bohdaneč</t>
  </si>
  <si>
    <t>17.-19.5.2013</t>
  </si>
  <si>
    <t xml:space="preserve">O.S. </t>
  </si>
  <si>
    <t>Ondra +1</t>
  </si>
  <si>
    <t>14.-16.3.2013</t>
  </si>
  <si>
    <t>O.S.+děti</t>
  </si>
  <si>
    <t>27.-29.9.2013</t>
  </si>
  <si>
    <t>akce pro všechny</t>
  </si>
  <si>
    <t>3.-6.10.2013</t>
  </si>
  <si>
    <t>13.-15.9.2013</t>
  </si>
  <si>
    <t>21.-23.6.2013</t>
  </si>
  <si>
    <t>23.-28.6.2013</t>
  </si>
  <si>
    <t>hlídání</t>
  </si>
  <si>
    <t>paušál</t>
  </si>
  <si>
    <t>6.-8.12.2013</t>
  </si>
  <si>
    <t>/25/</t>
  </si>
  <si>
    <t>/9/</t>
  </si>
  <si>
    <t>/34/</t>
  </si>
  <si>
    <t>/24/</t>
  </si>
  <si>
    <t>/35/</t>
  </si>
  <si>
    <t>/50/</t>
  </si>
  <si>
    <t>VYTÍŽENÍ CHATY HOŠTEJN - BŘEZNÁ 2010</t>
  </si>
  <si>
    <t>VYTÍŽENÍ CHATY HOŠTEJN - BŘEZNÁ 2011</t>
  </si>
  <si>
    <t>VYTÍŽENÍ CHATY HOŠTEJN - BŘEZNÁ 2014</t>
  </si>
  <si>
    <t>27.6.-5.7.2014</t>
  </si>
  <si>
    <t>/42/</t>
  </si>
  <si>
    <t>Mira (pí. Frýdecká)</t>
  </si>
  <si>
    <t>příjem tábory</t>
  </si>
  <si>
    <t>18.-20.10.2013</t>
  </si>
  <si>
    <t>11.-13.10.2013</t>
  </si>
  <si>
    <t>O.S. "Indiáni"</t>
  </si>
  <si>
    <t>O.S. "Piráti"</t>
  </si>
  <si>
    <t>celkem 2013 bez táborů</t>
  </si>
  <si>
    <t>12.-13.11.2013</t>
  </si>
  <si>
    <t>8.-10.11.2013</t>
  </si>
  <si>
    <t>Aleš Jančík - Royal Rangers</t>
  </si>
  <si>
    <t>Klára Ferencová - skauti Olomouc</t>
  </si>
  <si>
    <t>Anna Řezníčková - skauti Olomouc</t>
  </si>
  <si>
    <t>Jan Jakubíček - oddíl Přerov</t>
  </si>
  <si>
    <t>15.-17.11.2013</t>
  </si>
  <si>
    <t>Milan Hornišer</t>
  </si>
  <si>
    <t>25.-27.10.2013</t>
  </si>
  <si>
    <t>22.-24.11.2013</t>
  </si>
  <si>
    <t>Včelka - Slatinice</t>
  </si>
  <si>
    <t>29.11.-1.12.2013</t>
  </si>
  <si>
    <t>Petr Němeček</t>
  </si>
  <si>
    <t>příjem od oddílů</t>
  </si>
  <si>
    <t>celkový příjem 2012</t>
  </si>
  <si>
    <t>celkový příjem 2013</t>
  </si>
  <si>
    <t>10.-12.1.2014</t>
  </si>
  <si>
    <t>21.-23.2.2014</t>
  </si>
  <si>
    <t>26.-29.12.2013</t>
  </si>
  <si>
    <t>30.12.-1.1.2014</t>
  </si>
  <si>
    <t>11.-13.4.2014</t>
  </si>
  <si>
    <t>17.-20.4.2014</t>
  </si>
  <si>
    <t>Dům dětí Uničov</t>
  </si>
  <si>
    <t>16.-18.5.2014</t>
  </si>
  <si>
    <t>19.7.-2.8.2014</t>
  </si>
  <si>
    <t xml:space="preserve">Tábor DDM Uničov </t>
  </si>
  <si>
    <t>2.-16.8.2014</t>
  </si>
  <si>
    <t>30.4.-1.5.2014</t>
  </si>
  <si>
    <t>Špejla</t>
  </si>
  <si>
    <t>20.-27.6.2014</t>
  </si>
  <si>
    <t>stavění a hlídání</t>
  </si>
  <si>
    <t>5.-19.7.2014</t>
  </si>
  <si>
    <t>bourání tábora</t>
  </si>
  <si>
    <t>14.-16.2.2014</t>
  </si>
  <si>
    <t>Aleš Jančík</t>
  </si>
  <si>
    <t>13.-15.6.2014</t>
  </si>
  <si>
    <t>16.-23.8.2014</t>
  </si>
  <si>
    <t>Skauti Štbk - Káča</t>
  </si>
  <si>
    <t>23.-24.8.2014</t>
  </si>
  <si>
    <t>3.-5.10.2014</t>
  </si>
  <si>
    <t>Open party</t>
  </si>
  <si>
    <t>akce o.s.</t>
  </si>
  <si>
    <t>12.-14.9.2014</t>
  </si>
  <si>
    <t>akce s dětmi</t>
  </si>
  <si>
    <t>30.5.-1.6.2014</t>
  </si>
  <si>
    <t>19.-21.9.2014</t>
  </si>
  <si>
    <t>Antonín Moravec</t>
  </si>
  <si>
    <t>7.-8.2.2014</t>
  </si>
  <si>
    <t>Ostrava - Andrea Harastejová</t>
  </si>
  <si>
    <t>Jarda</t>
  </si>
  <si>
    <t>21.-23.5.2014</t>
  </si>
  <si>
    <t>Zezulová, Ruda/Moravou</t>
  </si>
  <si>
    <t>7.-9.3.2014</t>
  </si>
  <si>
    <t>Anděl</t>
  </si>
  <si>
    <t>21.-23.3.2014</t>
  </si>
  <si>
    <t>Skauti Štbk-Šavani</t>
  </si>
  <si>
    <t>29.-30.3.2014</t>
  </si>
  <si>
    <t>9.-11.5.2014</t>
  </si>
  <si>
    <t>Petr Mohyla</t>
  </si>
  <si>
    <t>celkem příjem 2014</t>
  </si>
  <si>
    <t>celkem 2014 bez táborů</t>
  </si>
  <si>
    <t>14.-16.3.2014</t>
  </si>
  <si>
    <t>Dan</t>
  </si>
  <si>
    <t>23.-25.5.2014</t>
  </si>
  <si>
    <t>2.-4.5.2014</t>
  </si>
  <si>
    <t>Ondra</t>
  </si>
  <si>
    <t>5.-7.9.2014</t>
  </si>
  <si>
    <t>26.-28.9.2014</t>
  </si>
  <si>
    <t>/44/</t>
  </si>
  <si>
    <t>/21/</t>
  </si>
  <si>
    <t>/30/</t>
  </si>
  <si>
    <t>/xx/</t>
  </si>
  <si>
    <t>O.S. s rodinami</t>
  </si>
  <si>
    <t>O.S. "rytíři"</t>
  </si>
  <si>
    <t>O.S. "Vikingové"</t>
  </si>
  <si>
    <t>akce s rodinami</t>
  </si>
  <si>
    <t>Petr Procházka</t>
  </si>
  <si>
    <t>DDM Uničov</t>
  </si>
  <si>
    <t>17.-19.10.2014</t>
  </si>
  <si>
    <t>/37/</t>
  </si>
  <si>
    <t>/54/</t>
  </si>
  <si>
    <t>30.12.-1.1.2015</t>
  </si>
  <si>
    <t>28.-31.8.2014</t>
  </si>
  <si>
    <t>Martin Vašička</t>
  </si>
  <si>
    <t>VYTÍŽENÍ CHATY HOŠTEJN - BŘEZNÁ 2015</t>
  </si>
  <si>
    <t>9.-11.1.2015</t>
  </si>
  <si>
    <t>celkem příjem 2015</t>
  </si>
  <si>
    <t>celkem 2015 bez táborů</t>
  </si>
  <si>
    <t>14.-16.11.2014</t>
  </si>
  <si>
    <t>7.-9.11.2014</t>
  </si>
  <si>
    <t>ZŠ Praha</t>
  </si>
  <si>
    <t>25.-29.10.2014</t>
  </si>
  <si>
    <t>2.7.-11.7.2015</t>
  </si>
  <si>
    <t>26.6.-1.7.2015</t>
  </si>
  <si>
    <t>18.7.-1.8.2015</t>
  </si>
  <si>
    <t>1.8.-15.8.2015</t>
  </si>
  <si>
    <t>Žán</t>
  </si>
  <si>
    <t>10.-12.10.2014</t>
  </si>
  <si>
    <t>31.10.-2.11.2014</t>
  </si>
  <si>
    <t>5.-7.12.2014</t>
  </si>
  <si>
    <t>28.-30.11.2014</t>
  </si>
  <si>
    <t>Žán - brigáda</t>
  </si>
  <si>
    <t>22.-24.5.2015</t>
  </si>
  <si>
    <t>18.-20.9.2015</t>
  </si>
  <si>
    <t>20.-21.2.2015</t>
  </si>
  <si>
    <t>5.-7.6.2015</t>
  </si>
  <si>
    <t>Kateřina Ševčíková</t>
  </si>
  <si>
    <t>11.-18.7.2015</t>
  </si>
  <si>
    <t>Skauti Velká Bystřice</t>
  </si>
  <si>
    <t>27.2.-1.3.2015</t>
  </si>
  <si>
    <t>6.-8.3.2015</t>
  </si>
  <si>
    <t>20.-22.3.2015</t>
  </si>
  <si>
    <t>27.-29.3.2015</t>
  </si>
  <si>
    <t>11.-13.9.2015</t>
  </si>
  <si>
    <t>29.-31.5.2015</t>
  </si>
  <si>
    <t>2.-4.10.2015</t>
  </si>
  <si>
    <t>O.S. Open Party</t>
  </si>
  <si>
    <t>12.-14.6.2015</t>
  </si>
  <si>
    <t>skauti Šternberk - Žán</t>
  </si>
  <si>
    <t>Vlček</t>
  </si>
  <si>
    <t>1.-3.5.2015</t>
  </si>
  <si>
    <t>8.-10.5.2015</t>
  </si>
  <si>
    <t>24.-26.4.2015</t>
  </si>
  <si>
    <t>15.-17.5.2015</t>
  </si>
  <si>
    <t>Mira</t>
  </si>
  <si>
    <t>13.-15.3.2015</t>
  </si>
  <si>
    <t>Petr Pecha Praha</t>
  </si>
  <si>
    <t>Martin Vašička - Šternberk</t>
  </si>
  <si>
    <t>Martin Lach - Olomouc</t>
  </si>
  <si>
    <t>Jiří Pudl - Šternberk</t>
  </si>
  <si>
    <t>Lenočka - Lutín</t>
  </si>
  <si>
    <t>Milan Hornišer - Šternberk</t>
  </si>
  <si>
    <t>Barbora Klevetová - Libina</t>
  </si>
  <si>
    <t>28.-29.5.2015</t>
  </si>
  <si>
    <t>25.-27.9.2015</t>
  </si>
  <si>
    <t>O.S. "Vikingové 2"</t>
  </si>
  <si>
    <t>18.-21.6.2015</t>
  </si>
  <si>
    <t>/33/</t>
  </si>
  <si>
    <t>15.-16.8.2015</t>
  </si>
  <si>
    <t>/36/</t>
  </si>
  <si>
    <t>26.-30.8.2015</t>
  </si>
  <si>
    <t>Jan Vlček</t>
  </si>
  <si>
    <t>9.-11.10.2015</t>
  </si>
  <si>
    <t>8.-10.1.2016</t>
  </si>
  <si>
    <t>VYTÍŽENÍ CHATY HOŠTEJN - BŘEZNÁ 2016</t>
  </si>
  <si>
    <t>13.-15.11.2015</t>
  </si>
  <si>
    <t>16.-18.10.2015</t>
  </si>
  <si>
    <t>4.-6.12.2015</t>
  </si>
  <si>
    <t>27.-31.10.2015</t>
  </si>
  <si>
    <t>Lukáš Hejduk</t>
  </si>
  <si>
    <t>23.-25.10.2015</t>
  </si>
  <si>
    <t>30.7.-13.8.2016</t>
  </si>
  <si>
    <t>13.-20.8.2016</t>
  </si>
  <si>
    <t>155 tábory</t>
  </si>
  <si>
    <t>190 tábory</t>
  </si>
  <si>
    <t>220 tábory</t>
  </si>
  <si>
    <t>xx tábory</t>
  </si>
  <si>
    <t>31.8.2013</t>
  </si>
  <si>
    <t>11.-13.12.2015</t>
  </si>
  <si>
    <t>6.-8.11.2015</t>
  </si>
  <si>
    <t>Vojtěch Rafaja</t>
  </si>
  <si>
    <t>26.-28.12.2015</t>
  </si>
  <si>
    <t>František Doseděl</t>
  </si>
  <si>
    <t>18.-20.3.2016</t>
  </si>
  <si>
    <t>22.-24.4.2016</t>
  </si>
  <si>
    <t>20.-22.5.2016</t>
  </si>
  <si>
    <t>dětská akce</t>
  </si>
  <si>
    <t>20.-21.8.2016</t>
  </si>
  <si>
    <t>26.-28.8.2016</t>
  </si>
  <si>
    <t>11.-19.6.2016</t>
  </si>
  <si>
    <t>9.-11.9.2016</t>
  </si>
  <si>
    <t>Open Party</t>
  </si>
  <si>
    <t>2.-4.12.2016</t>
  </si>
  <si>
    <t>30.9.-2.10.2016</t>
  </si>
  <si>
    <t>18.-20.12.2015</t>
  </si>
  <si>
    <t>Tomáš Potfaj Brno</t>
  </si>
  <si>
    <t>oodílová akce</t>
  </si>
  <si>
    <t>30.12.-1.1.2016</t>
  </si>
  <si>
    <t>24.-29.6.2016</t>
  </si>
  <si>
    <t>30.6.-9.7.2016</t>
  </si>
  <si>
    <t>29.4.-1.5.2016</t>
  </si>
  <si>
    <t>Stanislav Studený - Jedlí</t>
  </si>
  <si>
    <t>17.-30.7.2016</t>
  </si>
  <si>
    <t>Sokol Valašské Meziříčí</t>
  </si>
  <si>
    <t>5.-8.3.2016</t>
  </si>
  <si>
    <t>11.-13.3.2016</t>
  </si>
  <si>
    <t>Radek Valtera Nová Paka</t>
  </si>
  <si>
    <t>29.-31.1.2016</t>
  </si>
  <si>
    <t>Jarka Schmidtová Praha</t>
  </si>
  <si>
    <t>9.-17.7.2016</t>
  </si>
  <si>
    <t>6.-8.5.2016</t>
  </si>
  <si>
    <t>19.-21.2.2016</t>
  </si>
  <si>
    <t>Šimon Rozsíval Wakan Špk.</t>
  </si>
  <si>
    <t>Jan Vlček Šternberk</t>
  </si>
  <si>
    <t>8.-10.4.2016</t>
  </si>
  <si>
    <t>22.-25.8.2016</t>
  </si>
  <si>
    <t>Petrášová - skauti Nový Jičín</t>
  </si>
  <si>
    <t>1.-3.4.2016</t>
  </si>
  <si>
    <t>Jan Sekera Přerov</t>
  </si>
  <si>
    <t>Lucie Takačová Kojetín</t>
  </si>
  <si>
    <t>24.-28.3.2016</t>
  </si>
  <si>
    <t>Martina Macháčková</t>
  </si>
  <si>
    <t>O.S. "Pírkáček"</t>
  </si>
  <si>
    <t>O.S. s dětmi "Kovbojská"</t>
  </si>
  <si>
    <t>13.-15.5.2016</t>
  </si>
  <si>
    <t>8.-9.3.2016</t>
  </si>
  <si>
    <t>Jarda Švancara</t>
  </si>
  <si>
    <t>celkem příjem 2016</t>
  </si>
  <si>
    <t>celkem 2016 bez táborů</t>
  </si>
  <si>
    <t>28.-29.5.2016</t>
  </si>
  <si>
    <t>Antonín Benc, oddíl Svitavy</t>
  </si>
  <si>
    <t>16.-18.9.2016</t>
  </si>
  <si>
    <t>3.-5.6.2016</t>
  </si>
  <si>
    <t>Jan Vlček Vrbátky</t>
  </si>
  <si>
    <t>Ondřej Loužecký Vyškov</t>
  </si>
  <si>
    <t>O.S. "Poklad na stř. jezeře"</t>
  </si>
  <si>
    <t>28.-30.10.2016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</si>
</sst>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8"/>
      <color indexed="5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shrinkToFit="1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left" shrinkToFit="1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shrinkToFit="1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shrinkToFit="1"/>
    </xf>
    <xf numFmtId="0" fontId="3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33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6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33" borderId="10" xfId="0" applyNumberForma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39.140625" style="0" customWidth="1"/>
    <col min="5" max="5" width="16.8515625" style="0" customWidth="1"/>
  </cols>
  <sheetData>
    <row r="1" spans="1:3" ht="20.25">
      <c r="A1" s="1" t="s">
        <v>177</v>
      </c>
      <c r="B1" s="1"/>
      <c r="C1" s="1"/>
    </row>
    <row r="3" spans="1:9" ht="1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2"/>
      <c r="G3" s="2"/>
      <c r="H3" s="2"/>
      <c r="I3" s="2"/>
    </row>
    <row r="4" spans="1:9" ht="15">
      <c r="A4" s="41">
        <v>1</v>
      </c>
      <c r="B4" s="42" t="s">
        <v>5</v>
      </c>
      <c r="C4" s="42" t="s">
        <v>6</v>
      </c>
      <c r="D4" s="41"/>
      <c r="E4" s="42"/>
      <c r="F4" s="2"/>
      <c r="G4" s="2"/>
      <c r="H4" s="2"/>
      <c r="I4" s="2"/>
    </row>
    <row r="5" spans="1:9" ht="15">
      <c r="A5" s="41">
        <v>2</v>
      </c>
      <c r="B5" s="42" t="s">
        <v>7</v>
      </c>
      <c r="C5" s="42" t="s">
        <v>8</v>
      </c>
      <c r="D5" s="41"/>
      <c r="E5" s="42"/>
      <c r="F5" s="2"/>
      <c r="G5" s="2"/>
      <c r="H5" s="2"/>
      <c r="I5" s="2"/>
    </row>
    <row r="6" spans="1:9" ht="15">
      <c r="A6" s="41">
        <v>3</v>
      </c>
      <c r="B6" s="42" t="s">
        <v>9</v>
      </c>
      <c r="C6" s="42" t="s">
        <v>10</v>
      </c>
      <c r="D6" s="41"/>
      <c r="E6" s="42"/>
      <c r="F6" s="2"/>
      <c r="G6" s="2"/>
      <c r="H6" s="2"/>
      <c r="I6" s="2"/>
    </row>
    <row r="7" spans="1:9" ht="15">
      <c r="A7" s="41">
        <v>4</v>
      </c>
      <c r="B7" s="42" t="s">
        <v>11</v>
      </c>
      <c r="C7" s="42" t="s">
        <v>12</v>
      </c>
      <c r="D7" s="41"/>
      <c r="E7" s="42"/>
      <c r="F7" s="2"/>
      <c r="G7" s="2"/>
      <c r="H7" s="2"/>
      <c r="I7" s="2"/>
    </row>
    <row r="8" spans="1:9" ht="15">
      <c r="A8" s="41">
        <v>5</v>
      </c>
      <c r="B8" s="42" t="s">
        <v>13</v>
      </c>
      <c r="C8" s="42" t="s">
        <v>8</v>
      </c>
      <c r="D8" s="41"/>
      <c r="E8" s="42"/>
      <c r="F8" s="2"/>
      <c r="G8" s="2"/>
      <c r="H8" s="2"/>
      <c r="I8" s="2"/>
    </row>
    <row r="9" spans="1:9" ht="15">
      <c r="A9" s="41">
        <v>6</v>
      </c>
      <c r="B9" s="42" t="s">
        <v>14</v>
      </c>
      <c r="C9" s="42" t="s">
        <v>15</v>
      </c>
      <c r="D9" s="41"/>
      <c r="E9" s="42"/>
      <c r="F9" s="2"/>
      <c r="G9" s="2"/>
      <c r="H9" s="2"/>
      <c r="I9" s="2"/>
    </row>
    <row r="10" spans="1:9" ht="15">
      <c r="A10" s="41">
        <v>7</v>
      </c>
      <c r="B10" s="42" t="s">
        <v>16</v>
      </c>
      <c r="C10" s="42" t="s">
        <v>17</v>
      </c>
      <c r="D10" s="41"/>
      <c r="E10" s="42"/>
      <c r="F10" s="2"/>
      <c r="G10" s="2"/>
      <c r="H10" s="2"/>
      <c r="I10" s="2"/>
    </row>
    <row r="11" spans="1:9" ht="15">
      <c r="A11" s="41">
        <v>8</v>
      </c>
      <c r="B11" s="42" t="s">
        <v>18</v>
      </c>
      <c r="C11" s="42" t="s">
        <v>19</v>
      </c>
      <c r="D11" s="41"/>
      <c r="E11" s="42"/>
      <c r="F11" s="2"/>
      <c r="G11" s="2"/>
      <c r="H11" s="2"/>
      <c r="I11" s="2"/>
    </row>
    <row r="12" spans="1:9" ht="15">
      <c r="A12" s="41">
        <v>9</v>
      </c>
      <c r="B12" s="42" t="s">
        <v>20</v>
      </c>
      <c r="C12" s="42" t="s">
        <v>21</v>
      </c>
      <c r="D12" s="41"/>
      <c r="E12" s="42"/>
      <c r="F12" s="2"/>
      <c r="G12" s="2"/>
      <c r="H12" s="2"/>
      <c r="I12" s="2"/>
    </row>
    <row r="13" spans="1:9" ht="15">
      <c r="A13" s="40"/>
      <c r="B13" s="2"/>
      <c r="C13" s="2"/>
      <c r="D13" s="40"/>
      <c r="E13" s="2"/>
      <c r="F13" s="2"/>
      <c r="G13" s="2"/>
      <c r="H13" s="2"/>
      <c r="I13" s="2"/>
    </row>
    <row r="14" spans="1:9" ht="15">
      <c r="A14" s="40"/>
      <c r="B14" s="2"/>
      <c r="C14" s="2"/>
      <c r="D14" s="40"/>
      <c r="E14" s="2"/>
      <c r="F14" s="2"/>
      <c r="G14" s="2"/>
      <c r="H14" s="2"/>
      <c r="I14" s="2"/>
    </row>
    <row r="15" spans="1:9" ht="15">
      <c r="A15" s="40"/>
      <c r="B15" s="2"/>
      <c r="C15" s="2"/>
      <c r="D15" s="40"/>
      <c r="E15" s="2"/>
      <c r="F15" s="2"/>
      <c r="G15" s="2"/>
      <c r="H15" s="2"/>
      <c r="I15" s="2"/>
    </row>
    <row r="16" spans="1:9" ht="15">
      <c r="A16" s="40"/>
      <c r="B16" s="2"/>
      <c r="C16" s="2"/>
      <c r="D16" s="40"/>
      <c r="E16" s="2"/>
      <c r="F16" s="2"/>
      <c r="G16" s="2"/>
      <c r="H16" s="2"/>
      <c r="I16" s="2"/>
    </row>
    <row r="17" spans="1:9" ht="15">
      <c r="A17" s="40"/>
      <c r="B17" s="2"/>
      <c r="C17" s="2"/>
      <c r="D17" s="40"/>
      <c r="E17" s="2"/>
      <c r="F17" s="2"/>
      <c r="G17" s="2"/>
      <c r="H17" s="2"/>
      <c r="I17" s="2"/>
    </row>
    <row r="18" spans="1:9" ht="15">
      <c r="A18" s="40"/>
      <c r="B18" s="2"/>
      <c r="C18" s="2"/>
      <c r="D18" s="40"/>
      <c r="E18" s="2"/>
      <c r="F18" s="2"/>
      <c r="G18" s="2"/>
      <c r="H18" s="2"/>
      <c r="I18" s="2"/>
    </row>
    <row r="19" spans="1:9" ht="15">
      <c r="A19" s="40"/>
      <c r="B19" s="2"/>
      <c r="C19" s="2"/>
      <c r="D19" s="40"/>
      <c r="E19" s="2"/>
      <c r="F19" s="2"/>
      <c r="G19" s="2"/>
      <c r="H19" s="2"/>
      <c r="I19" s="2"/>
    </row>
    <row r="20" spans="1:9" ht="15">
      <c r="A20" s="40"/>
      <c r="B20" s="2"/>
      <c r="C20" s="2"/>
      <c r="D20" s="40"/>
      <c r="E20" s="2"/>
      <c r="F20" s="2"/>
      <c r="G20" s="2"/>
      <c r="H20" s="2"/>
      <c r="I20" s="2"/>
    </row>
    <row r="21" spans="1:9" ht="15">
      <c r="A21" s="40"/>
      <c r="B21" s="2"/>
      <c r="C21" s="2"/>
      <c r="D21" s="40"/>
      <c r="E21" s="2"/>
      <c r="F21" s="2"/>
      <c r="G21" s="2"/>
      <c r="H21" s="2"/>
      <c r="I21" s="2"/>
    </row>
    <row r="22" spans="1:9" ht="15">
      <c r="A22" s="40"/>
      <c r="B22" s="2"/>
      <c r="C22" s="2"/>
      <c r="D22" s="40"/>
      <c r="E22" s="2"/>
      <c r="F22" s="2"/>
      <c r="G22" s="2"/>
      <c r="H22" s="2"/>
      <c r="I22" s="2"/>
    </row>
    <row r="23" spans="1:9" ht="15">
      <c r="A23" s="40"/>
      <c r="B23" s="2"/>
      <c r="C23" s="2"/>
      <c r="D23" s="2"/>
      <c r="E23" s="2"/>
      <c r="F23" s="2"/>
      <c r="G23" s="2"/>
      <c r="H23" s="2"/>
      <c r="I23" s="2"/>
    </row>
    <row r="24" spans="1:9" ht="15">
      <c r="A24" s="40"/>
      <c r="B24" s="2"/>
      <c r="C24" s="2"/>
      <c r="D24" s="2"/>
      <c r="E24" s="2"/>
      <c r="F24" s="2"/>
      <c r="G24" s="2"/>
      <c r="H24" s="2"/>
      <c r="I24" s="2"/>
    </row>
    <row r="25" spans="1:9" ht="15">
      <c r="A25" s="40"/>
      <c r="B25" s="2"/>
      <c r="C25" s="2"/>
      <c r="D25" s="2"/>
      <c r="E25" s="2"/>
      <c r="F25" s="2"/>
      <c r="G25" s="2"/>
      <c r="H25" s="2"/>
      <c r="I25" s="2"/>
    </row>
    <row r="26" spans="1:9" ht="15">
      <c r="A26" s="40"/>
      <c r="B26" s="2"/>
      <c r="C26" s="2"/>
      <c r="D26" s="2"/>
      <c r="E26" s="2"/>
      <c r="F26" s="2"/>
      <c r="G26" s="2"/>
      <c r="H26" s="2"/>
      <c r="I26" s="2"/>
    </row>
    <row r="27" spans="1:9" ht="15">
      <c r="A27" s="40"/>
      <c r="B27" s="2"/>
      <c r="C27" s="2"/>
      <c r="D27" s="2"/>
      <c r="E27" s="2"/>
      <c r="F27" s="2"/>
      <c r="G27" s="2"/>
      <c r="H27" s="2"/>
      <c r="I27" s="2"/>
    </row>
    <row r="28" spans="1:9" ht="15">
      <c r="A28" s="40"/>
      <c r="B28" s="2"/>
      <c r="C28" s="2"/>
      <c r="D28" s="2"/>
      <c r="E28" s="2"/>
      <c r="F28" s="2"/>
      <c r="G28" s="2"/>
      <c r="H28" s="2"/>
      <c r="I28" s="2"/>
    </row>
    <row r="29" spans="1:9" ht="15">
      <c r="A29" s="40"/>
      <c r="B29" s="2"/>
      <c r="C29" s="2"/>
      <c r="D29" s="2"/>
      <c r="E29" s="2"/>
      <c r="F29" s="2"/>
      <c r="G29" s="2"/>
      <c r="H29" s="2"/>
      <c r="I29" s="2"/>
    </row>
    <row r="30" spans="1:9" ht="15">
      <c r="A30" s="40"/>
      <c r="B30" s="2"/>
      <c r="C30" s="2"/>
      <c r="D30" s="2"/>
      <c r="E30" s="2"/>
      <c r="F30" s="2"/>
      <c r="G30" s="2"/>
      <c r="H30" s="2"/>
      <c r="I30" s="2"/>
    </row>
    <row r="31" spans="1:9" ht="15">
      <c r="A31" s="40"/>
      <c r="B31" s="2"/>
      <c r="C31" s="2"/>
      <c r="D31" s="2"/>
      <c r="E31" s="2"/>
      <c r="F31" s="2"/>
      <c r="G31" s="2"/>
      <c r="H31" s="2"/>
      <c r="I31" s="2"/>
    </row>
    <row r="32" spans="1:9" ht="15">
      <c r="A32" s="40"/>
      <c r="B32" s="2"/>
      <c r="C32" s="2"/>
      <c r="D32" s="2"/>
      <c r="E32" s="2"/>
      <c r="F32" s="2"/>
      <c r="G32" s="2"/>
      <c r="H32" s="2"/>
      <c r="I32" s="2"/>
    </row>
    <row r="33" spans="1:9" ht="15">
      <c r="A33" s="40"/>
      <c r="B33" s="2"/>
      <c r="C33" s="2"/>
      <c r="D33" s="2"/>
      <c r="E33" s="2"/>
      <c r="F33" s="2"/>
      <c r="G33" s="2"/>
      <c r="H33" s="2"/>
      <c r="I33" s="2"/>
    </row>
    <row r="34" spans="1:9" ht="15">
      <c r="A34" s="40"/>
      <c r="B34" s="2"/>
      <c r="C34" s="2"/>
      <c r="D34" s="2"/>
      <c r="E34" s="2"/>
      <c r="F34" s="2"/>
      <c r="G34" s="2"/>
      <c r="H34" s="2"/>
      <c r="I34" s="2"/>
    </row>
    <row r="35" spans="1:9" ht="15">
      <c r="A35" s="40"/>
      <c r="B35" s="2"/>
      <c r="C35" s="2"/>
      <c r="D35" s="2"/>
      <c r="E35" s="2"/>
      <c r="F35" s="2"/>
      <c r="G35" s="2"/>
      <c r="H35" s="2"/>
      <c r="I35" s="2"/>
    </row>
    <row r="36" spans="1:9" ht="15">
      <c r="A36" s="40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38.421875" style="0" customWidth="1"/>
    <col min="4" max="4" width="8.421875" style="0" customWidth="1"/>
    <col min="5" max="5" width="15.7109375" style="0" customWidth="1"/>
  </cols>
  <sheetData>
    <row r="1" spans="1:3" ht="20.25">
      <c r="A1" s="1" t="s">
        <v>178</v>
      </c>
      <c r="B1" s="1"/>
      <c r="C1" s="1"/>
    </row>
    <row r="3" spans="1:9" ht="1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2"/>
      <c r="G3" s="2"/>
      <c r="H3" s="2"/>
      <c r="I3" s="2"/>
    </row>
    <row r="4" spans="1:9" ht="15">
      <c r="A4" s="41">
        <v>1</v>
      </c>
      <c r="B4" s="42" t="s">
        <v>22</v>
      </c>
      <c r="C4" s="42" t="s">
        <v>23</v>
      </c>
      <c r="D4" s="41"/>
      <c r="E4" s="42"/>
      <c r="F4" s="2"/>
      <c r="G4" s="2"/>
      <c r="H4" s="2"/>
      <c r="I4" s="2"/>
    </row>
    <row r="5" spans="1:9" ht="15">
      <c r="A5" s="41">
        <v>2</v>
      </c>
      <c r="B5" s="42" t="s">
        <v>24</v>
      </c>
      <c r="C5" s="42" t="s">
        <v>21</v>
      </c>
      <c r="D5" s="41"/>
      <c r="E5" s="42"/>
      <c r="F5" s="2"/>
      <c r="G5" s="2"/>
      <c r="H5" s="2"/>
      <c r="I5" s="2"/>
    </row>
    <row r="6" spans="1:9" ht="15">
      <c r="A6" s="41">
        <v>3</v>
      </c>
      <c r="B6" s="42" t="s">
        <v>101</v>
      </c>
      <c r="C6" s="42" t="s">
        <v>25</v>
      </c>
      <c r="D6" s="41"/>
      <c r="E6" s="42"/>
      <c r="F6" s="2"/>
      <c r="G6" s="2"/>
      <c r="H6" s="2"/>
      <c r="I6" s="2"/>
    </row>
    <row r="7" spans="1:9" ht="15">
      <c r="A7" s="41">
        <v>4</v>
      </c>
      <c r="B7" s="42" t="s">
        <v>26</v>
      </c>
      <c r="C7" s="42" t="s">
        <v>6</v>
      </c>
      <c r="D7" s="41"/>
      <c r="E7" s="42"/>
      <c r="F7" s="2"/>
      <c r="G7" s="2"/>
      <c r="H7" s="2"/>
      <c r="I7" s="2"/>
    </row>
    <row r="8" spans="1:9" ht="15">
      <c r="A8" s="41">
        <v>5</v>
      </c>
      <c r="B8" s="42" t="s">
        <v>27</v>
      </c>
      <c r="C8" s="42" t="s">
        <v>10</v>
      </c>
      <c r="D8" s="41"/>
      <c r="E8" s="42"/>
      <c r="F8" s="2"/>
      <c r="G8" s="2"/>
      <c r="H8" s="2"/>
      <c r="I8" s="2"/>
    </row>
    <row r="9" spans="1:9" ht="15">
      <c r="A9" s="41">
        <v>6</v>
      </c>
      <c r="B9" s="42" t="s">
        <v>28</v>
      </c>
      <c r="C9" s="42" t="s">
        <v>8</v>
      </c>
      <c r="D9" s="41"/>
      <c r="E9" s="42"/>
      <c r="F9" s="2"/>
      <c r="G9" s="2"/>
      <c r="H9" s="2"/>
      <c r="I9" s="2"/>
    </row>
    <row r="10" spans="1:9" ht="15">
      <c r="A10" s="41">
        <v>7</v>
      </c>
      <c r="B10" s="42" t="s">
        <v>29</v>
      </c>
      <c r="C10" s="42" t="s">
        <v>30</v>
      </c>
      <c r="D10" s="41"/>
      <c r="E10" s="42"/>
      <c r="F10" s="2"/>
      <c r="G10" s="2"/>
      <c r="H10" s="2"/>
      <c r="I10" s="2"/>
    </row>
    <row r="11" spans="1:9" ht="15">
      <c r="A11" s="41">
        <v>8</v>
      </c>
      <c r="B11" s="42" t="s">
        <v>31</v>
      </c>
      <c r="C11" s="42" t="s">
        <v>32</v>
      </c>
      <c r="D11" s="41"/>
      <c r="E11" s="42"/>
      <c r="F11" s="2"/>
      <c r="G11" s="2"/>
      <c r="H11" s="2"/>
      <c r="I11" s="2"/>
    </row>
    <row r="12" spans="1:9" ht="15">
      <c r="A12" s="41">
        <v>9</v>
      </c>
      <c r="B12" s="42" t="s">
        <v>33</v>
      </c>
      <c r="C12" s="42" t="s">
        <v>34</v>
      </c>
      <c r="D12" s="41"/>
      <c r="E12" s="42"/>
      <c r="F12" s="2"/>
      <c r="G12" s="2"/>
      <c r="H12" s="2"/>
      <c r="I12" s="2"/>
    </row>
    <row r="13" spans="1:9" ht="15">
      <c r="A13" s="41">
        <v>10</v>
      </c>
      <c r="B13" s="42" t="s">
        <v>35</v>
      </c>
      <c r="C13" s="42" t="s">
        <v>17</v>
      </c>
      <c r="D13" s="41"/>
      <c r="E13" s="42"/>
      <c r="F13" s="2"/>
      <c r="G13" s="2"/>
      <c r="H13" s="2"/>
      <c r="I13" s="2"/>
    </row>
    <row r="14" spans="1:9" ht="15">
      <c r="A14" s="41">
        <v>11</v>
      </c>
      <c r="B14" s="42" t="s">
        <v>36</v>
      </c>
      <c r="C14" s="42" t="s">
        <v>23</v>
      </c>
      <c r="D14" s="41"/>
      <c r="E14" s="42"/>
      <c r="F14" s="2"/>
      <c r="G14" s="2"/>
      <c r="H14" s="2"/>
      <c r="I14" s="2"/>
    </row>
    <row r="15" spans="1:9" ht="15">
      <c r="A15" s="41">
        <v>12</v>
      </c>
      <c r="B15" s="42" t="s">
        <v>37</v>
      </c>
      <c r="C15" s="42" t="s">
        <v>25</v>
      </c>
      <c r="D15" s="41"/>
      <c r="E15" s="42"/>
      <c r="F15" s="2"/>
      <c r="G15" s="2"/>
      <c r="H15" s="2"/>
      <c r="I15" s="2"/>
    </row>
    <row r="16" spans="1:9" ht="15">
      <c r="A16" s="41">
        <v>13</v>
      </c>
      <c r="B16" s="42" t="s">
        <v>38</v>
      </c>
      <c r="C16" s="42" t="s">
        <v>39</v>
      </c>
      <c r="D16" s="41"/>
      <c r="E16" s="42"/>
      <c r="F16" s="2"/>
      <c r="G16" s="2"/>
      <c r="H16" s="2"/>
      <c r="I16" s="2"/>
    </row>
    <row r="17" spans="1:9" ht="15">
      <c r="A17" s="41">
        <v>14</v>
      </c>
      <c r="B17" s="42" t="s">
        <v>40</v>
      </c>
      <c r="C17" s="42" t="s">
        <v>41</v>
      </c>
      <c r="D17" s="41"/>
      <c r="E17" s="42"/>
      <c r="F17" s="2"/>
      <c r="G17" s="2"/>
      <c r="H17" s="2"/>
      <c r="I17" s="2"/>
    </row>
    <row r="18" spans="1:9" ht="15">
      <c r="A18" s="40"/>
      <c r="B18" s="2"/>
      <c r="C18" s="2"/>
      <c r="D18" s="40"/>
      <c r="E18" s="2"/>
      <c r="F18" s="2"/>
      <c r="G18" s="2"/>
      <c r="H18" s="2"/>
      <c r="I18" s="2"/>
    </row>
    <row r="19" spans="1:9" ht="15">
      <c r="A19" s="40"/>
      <c r="B19" s="2"/>
      <c r="C19" s="2"/>
      <c r="D19" s="40"/>
      <c r="E19" s="2"/>
      <c r="F19" s="2"/>
      <c r="G19" s="2"/>
      <c r="H19" s="2"/>
      <c r="I19" s="2"/>
    </row>
    <row r="20" spans="1:9" ht="15">
      <c r="A20" s="40"/>
      <c r="B20" s="2"/>
      <c r="C20" s="2"/>
      <c r="D20" s="40"/>
      <c r="E20" s="2"/>
      <c r="F20" s="2"/>
      <c r="G20" s="2"/>
      <c r="H20" s="2"/>
      <c r="I20" s="2"/>
    </row>
    <row r="21" spans="1:9" ht="15">
      <c r="A21" s="40"/>
      <c r="B21" s="2"/>
      <c r="C21" s="2"/>
      <c r="D21" s="40"/>
      <c r="E21" s="2"/>
      <c r="F21" s="2"/>
      <c r="G21" s="2"/>
      <c r="H21" s="2"/>
      <c r="I21" s="2"/>
    </row>
    <row r="22" spans="1:9" ht="15">
      <c r="A22" s="40"/>
      <c r="B22" s="2"/>
      <c r="C22" s="2"/>
      <c r="D22" s="40"/>
      <c r="E22" s="2"/>
      <c r="F22" s="2"/>
      <c r="G22" s="2"/>
      <c r="H22" s="2"/>
      <c r="I22" s="2"/>
    </row>
    <row r="23" spans="1:9" ht="15">
      <c r="A23" s="40"/>
      <c r="B23" s="2"/>
      <c r="C23" s="2"/>
      <c r="D23" s="2"/>
      <c r="E23" s="2"/>
      <c r="F23" s="2"/>
      <c r="G23" s="2"/>
      <c r="H23" s="2"/>
      <c r="I23" s="2"/>
    </row>
    <row r="24" spans="1:9" ht="15">
      <c r="A24" s="40"/>
      <c r="B24" s="2"/>
      <c r="C24" s="2"/>
      <c r="D24" s="2"/>
      <c r="E24" s="2"/>
      <c r="F24" s="2"/>
      <c r="G24" s="2"/>
      <c r="H24" s="2"/>
      <c r="I24" s="2"/>
    </row>
    <row r="25" spans="1:9" ht="15">
      <c r="A25" s="40"/>
      <c r="B25" s="2"/>
      <c r="C25" s="2"/>
      <c r="D25" s="2"/>
      <c r="E25" s="2"/>
      <c r="F25" s="2"/>
      <c r="G25" s="2"/>
      <c r="H25" s="2"/>
      <c r="I25" s="2"/>
    </row>
    <row r="26" spans="1:9" ht="15">
      <c r="A26" s="40"/>
      <c r="B26" s="2"/>
      <c r="C26" s="2"/>
      <c r="D26" s="2"/>
      <c r="E26" s="2"/>
      <c r="F26" s="2"/>
      <c r="G26" s="2"/>
      <c r="H26" s="2"/>
      <c r="I26" s="2"/>
    </row>
    <row r="27" spans="1:9" ht="15">
      <c r="A27" s="40"/>
      <c r="B27" s="2"/>
      <c r="C27" s="2"/>
      <c r="D27" s="2"/>
      <c r="E27" s="2"/>
      <c r="F27" s="2"/>
      <c r="G27" s="2"/>
      <c r="H27" s="2"/>
      <c r="I27" s="2"/>
    </row>
    <row r="28" spans="1:9" ht="15">
      <c r="A28" s="40"/>
      <c r="B28" s="2"/>
      <c r="C28" s="2"/>
      <c r="D28" s="2"/>
      <c r="E28" s="2"/>
      <c r="F28" s="2"/>
      <c r="G28" s="2"/>
      <c r="H28" s="2"/>
      <c r="I28" s="2"/>
    </row>
    <row r="29" spans="1:9" ht="15">
      <c r="A29" s="40"/>
      <c r="B29" s="2"/>
      <c r="C29" s="2"/>
      <c r="D29" s="2"/>
      <c r="E29" s="2"/>
      <c r="F29" s="2"/>
      <c r="G29" s="2"/>
      <c r="H29" s="2"/>
      <c r="I29" s="2"/>
    </row>
    <row r="30" spans="1:9" ht="15">
      <c r="A30" s="40"/>
      <c r="B30" s="2"/>
      <c r="C30" s="2"/>
      <c r="D30" s="2"/>
      <c r="E30" s="2"/>
      <c r="F30" s="2"/>
      <c r="G30" s="2"/>
      <c r="H30" s="2"/>
      <c r="I30" s="2"/>
    </row>
    <row r="31" spans="1:9" ht="15">
      <c r="A31" s="40"/>
      <c r="B31" s="2"/>
      <c r="C31" s="2"/>
      <c r="D31" s="2"/>
      <c r="E31" s="2"/>
      <c r="F31" s="2"/>
      <c r="G31" s="2"/>
      <c r="H31" s="2"/>
      <c r="I31" s="2"/>
    </row>
    <row r="32" spans="1:9" ht="15">
      <c r="A32" s="40"/>
      <c r="B32" s="2"/>
      <c r="C32" s="2"/>
      <c r="D32" s="2"/>
      <c r="E32" s="2"/>
      <c r="F32" s="2"/>
      <c r="G32" s="2"/>
      <c r="H32" s="2"/>
      <c r="I32" s="2"/>
    </row>
    <row r="33" spans="1:9" ht="15">
      <c r="A33" s="40"/>
      <c r="B33" s="2"/>
      <c r="C33" s="2"/>
      <c r="D33" s="2"/>
      <c r="E33" s="2"/>
      <c r="F33" s="2"/>
      <c r="G33" s="2"/>
      <c r="H33" s="2"/>
      <c r="I33" s="2"/>
    </row>
    <row r="34" spans="1:9" ht="15">
      <c r="A34" s="40"/>
      <c r="B34" s="2"/>
      <c r="C34" s="2"/>
      <c r="D34" s="2"/>
      <c r="E34" s="2"/>
      <c r="F34" s="2"/>
      <c r="G34" s="2"/>
      <c r="H34" s="2"/>
      <c r="I34" s="2"/>
    </row>
    <row r="35" spans="1:9" ht="15">
      <c r="A35" s="40"/>
      <c r="B35" s="2"/>
      <c r="C35" s="2"/>
      <c r="D35" s="2"/>
      <c r="E35" s="2"/>
      <c r="F35" s="2"/>
      <c r="G35" s="2"/>
      <c r="H35" s="2"/>
      <c r="I35" s="2"/>
    </row>
    <row r="36" spans="1:9" ht="15">
      <c r="A36" s="40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3.57421875" style="0" customWidth="1"/>
    <col min="2" max="2" width="14.8515625" style="13" customWidth="1"/>
    <col min="3" max="3" width="26.421875" style="0" customWidth="1"/>
    <col min="4" max="4" width="9.00390625" style="0" customWidth="1"/>
    <col min="5" max="5" width="9.7109375" style="0" customWidth="1"/>
    <col min="6" max="6" width="16.421875" style="0" customWidth="1"/>
    <col min="7" max="7" width="7.421875" style="0" customWidth="1"/>
  </cols>
  <sheetData>
    <row r="1" spans="1:3" ht="20.25">
      <c r="A1" s="1" t="s">
        <v>117</v>
      </c>
      <c r="B1" s="10"/>
      <c r="C1" s="1"/>
    </row>
    <row r="3" spans="1:9" ht="15.75">
      <c r="A3" s="3" t="s">
        <v>0</v>
      </c>
      <c r="B3" s="11" t="s">
        <v>1</v>
      </c>
      <c r="C3" s="3" t="s">
        <v>2</v>
      </c>
      <c r="D3" s="3" t="s">
        <v>81</v>
      </c>
      <c r="E3" s="3" t="s">
        <v>82</v>
      </c>
      <c r="F3" s="3" t="s">
        <v>4</v>
      </c>
      <c r="G3" s="3" t="s">
        <v>105</v>
      </c>
      <c r="H3" s="2"/>
      <c r="I3" s="2"/>
    </row>
    <row r="4" spans="1:9" ht="15">
      <c r="A4" s="14">
        <v>1</v>
      </c>
      <c r="B4" s="15" t="s">
        <v>42</v>
      </c>
      <c r="C4" s="16" t="s">
        <v>43</v>
      </c>
      <c r="D4" s="14">
        <v>7</v>
      </c>
      <c r="E4" s="14">
        <v>0</v>
      </c>
      <c r="F4" s="16" t="s">
        <v>83</v>
      </c>
      <c r="G4" s="8">
        <v>0</v>
      </c>
      <c r="H4" s="2"/>
      <c r="I4" s="2"/>
    </row>
    <row r="5" spans="1:9" ht="15">
      <c r="A5" s="14">
        <v>2</v>
      </c>
      <c r="B5" s="15" t="s">
        <v>44</v>
      </c>
      <c r="C5" s="16" t="s">
        <v>45</v>
      </c>
      <c r="D5" s="14">
        <v>9</v>
      </c>
      <c r="E5" s="14">
        <v>0</v>
      </c>
      <c r="F5" s="16" t="s">
        <v>83</v>
      </c>
      <c r="G5" s="8">
        <v>0</v>
      </c>
      <c r="H5" s="2"/>
      <c r="I5" s="2"/>
    </row>
    <row r="6" spans="1:9" ht="15">
      <c r="A6" s="14">
        <v>3</v>
      </c>
      <c r="B6" s="15" t="s">
        <v>46</v>
      </c>
      <c r="C6" s="16" t="s">
        <v>47</v>
      </c>
      <c r="D6" s="14" t="s">
        <v>48</v>
      </c>
      <c r="E6" s="14">
        <v>0</v>
      </c>
      <c r="F6" s="16" t="s">
        <v>49</v>
      </c>
      <c r="G6" s="8">
        <v>0</v>
      </c>
      <c r="H6" s="2"/>
      <c r="I6" s="2"/>
    </row>
    <row r="7" spans="1:9" ht="15">
      <c r="A7" s="14">
        <v>4</v>
      </c>
      <c r="B7" s="15" t="s">
        <v>50</v>
      </c>
      <c r="C7" s="16" t="s">
        <v>51</v>
      </c>
      <c r="D7" s="14">
        <v>23</v>
      </c>
      <c r="E7" s="14">
        <v>8</v>
      </c>
      <c r="F7" s="16" t="s">
        <v>52</v>
      </c>
      <c r="G7" s="52">
        <v>480</v>
      </c>
      <c r="H7" s="2"/>
      <c r="I7" s="2"/>
    </row>
    <row r="8" spans="1:9" ht="15">
      <c r="A8" s="14">
        <v>5</v>
      </c>
      <c r="B8" s="15" t="s">
        <v>53</v>
      </c>
      <c r="C8" s="16" t="s">
        <v>54</v>
      </c>
      <c r="D8" s="14">
        <v>5</v>
      </c>
      <c r="E8" s="14">
        <v>5</v>
      </c>
      <c r="F8" s="16" t="s">
        <v>72</v>
      </c>
      <c r="G8" s="53">
        <v>500</v>
      </c>
      <c r="H8" s="2"/>
      <c r="I8" s="2"/>
    </row>
    <row r="9" spans="1:9" ht="15">
      <c r="A9" s="14">
        <v>6</v>
      </c>
      <c r="B9" s="15" t="s">
        <v>55</v>
      </c>
      <c r="C9" s="16" t="s">
        <v>54</v>
      </c>
      <c r="D9" s="14">
        <v>4</v>
      </c>
      <c r="E9" s="14">
        <v>4</v>
      </c>
      <c r="F9" s="16" t="s">
        <v>72</v>
      </c>
      <c r="G9" s="53">
        <v>460</v>
      </c>
      <c r="H9" s="2"/>
      <c r="I9" s="2"/>
    </row>
    <row r="10" spans="1:9" ht="15">
      <c r="A10" s="14">
        <v>7</v>
      </c>
      <c r="B10" s="17">
        <v>41079</v>
      </c>
      <c r="C10" s="16" t="s">
        <v>43</v>
      </c>
      <c r="D10" s="14">
        <v>3</v>
      </c>
      <c r="E10" s="14">
        <v>0</v>
      </c>
      <c r="F10" s="16" t="s">
        <v>83</v>
      </c>
      <c r="G10" s="8">
        <v>0</v>
      </c>
      <c r="H10" s="2"/>
      <c r="I10" s="2"/>
    </row>
    <row r="11" spans="1:9" ht="15">
      <c r="A11" s="14">
        <v>8</v>
      </c>
      <c r="B11" s="15" t="s">
        <v>56</v>
      </c>
      <c r="C11" s="16" t="s">
        <v>57</v>
      </c>
      <c r="D11" s="14">
        <v>12</v>
      </c>
      <c r="E11" s="14">
        <v>5</v>
      </c>
      <c r="F11" s="16" t="s">
        <v>87</v>
      </c>
      <c r="G11" s="53">
        <v>300</v>
      </c>
      <c r="H11" s="2"/>
      <c r="I11" s="2"/>
    </row>
    <row r="12" spans="1:9" ht="15">
      <c r="A12" s="14">
        <v>9</v>
      </c>
      <c r="B12" s="15" t="s">
        <v>58</v>
      </c>
      <c r="C12" s="16" t="s">
        <v>88</v>
      </c>
      <c r="D12" s="14" t="s">
        <v>86</v>
      </c>
      <c r="E12" s="14" t="s">
        <v>86</v>
      </c>
      <c r="F12" s="16" t="s">
        <v>72</v>
      </c>
      <c r="G12" s="8">
        <v>0</v>
      </c>
      <c r="H12" s="2"/>
      <c r="I12" s="2"/>
    </row>
    <row r="13" spans="1:9" ht="15">
      <c r="A13" s="14">
        <v>10</v>
      </c>
      <c r="B13" s="15" t="s">
        <v>71</v>
      </c>
      <c r="C13" s="16" t="s">
        <v>89</v>
      </c>
      <c r="D13" s="14" t="s">
        <v>86</v>
      </c>
      <c r="E13" s="14" t="s">
        <v>86</v>
      </c>
      <c r="F13" s="16" t="s">
        <v>84</v>
      </c>
      <c r="G13" s="8">
        <v>0</v>
      </c>
      <c r="H13" s="2"/>
      <c r="I13" s="2"/>
    </row>
    <row r="14" spans="1:9" ht="15">
      <c r="A14" s="14">
        <v>11</v>
      </c>
      <c r="B14" s="15" t="s">
        <v>70</v>
      </c>
      <c r="C14" s="16" t="s">
        <v>59</v>
      </c>
      <c r="D14" s="14" t="s">
        <v>86</v>
      </c>
      <c r="E14" s="14" t="s">
        <v>86</v>
      </c>
      <c r="F14" s="16" t="s">
        <v>84</v>
      </c>
      <c r="G14" s="8">
        <v>0</v>
      </c>
      <c r="H14" s="2"/>
      <c r="I14" s="2"/>
    </row>
    <row r="15" spans="1:9" ht="15">
      <c r="A15" s="14">
        <v>12</v>
      </c>
      <c r="B15" s="15" t="s">
        <v>60</v>
      </c>
      <c r="C15" s="16" t="s">
        <v>68</v>
      </c>
      <c r="D15" s="14">
        <v>4</v>
      </c>
      <c r="E15" s="14">
        <v>0</v>
      </c>
      <c r="F15" s="16" t="s">
        <v>85</v>
      </c>
      <c r="G15" s="8">
        <v>0</v>
      </c>
      <c r="H15" s="2"/>
      <c r="I15" s="2"/>
    </row>
    <row r="16" spans="1:9" ht="15">
      <c r="A16" s="14">
        <v>13</v>
      </c>
      <c r="B16" s="15" t="s">
        <v>61</v>
      </c>
      <c r="C16" s="16" t="s">
        <v>62</v>
      </c>
      <c r="D16" s="14">
        <v>7</v>
      </c>
      <c r="E16" s="14">
        <v>5</v>
      </c>
      <c r="F16" s="16" t="s">
        <v>85</v>
      </c>
      <c r="G16" s="52">
        <v>150</v>
      </c>
      <c r="H16" s="2"/>
      <c r="I16" s="2"/>
    </row>
    <row r="17" spans="1:9" ht="15">
      <c r="A17" s="14">
        <v>14</v>
      </c>
      <c r="B17" s="15" t="s">
        <v>63</v>
      </c>
      <c r="C17" s="16" t="s">
        <v>64</v>
      </c>
      <c r="D17" s="14">
        <v>9</v>
      </c>
      <c r="E17" s="14">
        <v>9</v>
      </c>
      <c r="F17" s="16" t="s">
        <v>85</v>
      </c>
      <c r="G17" s="52">
        <v>600</v>
      </c>
      <c r="H17" s="2"/>
      <c r="I17" s="2"/>
    </row>
    <row r="18" spans="1:9" ht="15">
      <c r="A18" s="14">
        <v>15</v>
      </c>
      <c r="B18" s="17">
        <v>41150</v>
      </c>
      <c r="C18" s="16" t="s">
        <v>43</v>
      </c>
      <c r="D18" s="14">
        <v>3</v>
      </c>
      <c r="E18" s="14">
        <v>0</v>
      </c>
      <c r="F18" s="16" t="s">
        <v>83</v>
      </c>
      <c r="G18" s="8">
        <v>0</v>
      </c>
      <c r="H18" s="2"/>
      <c r="I18" s="2"/>
    </row>
    <row r="19" spans="1:9" ht="15">
      <c r="A19" s="14">
        <v>16</v>
      </c>
      <c r="B19" s="17" t="s">
        <v>65</v>
      </c>
      <c r="C19" s="16" t="s">
        <v>67</v>
      </c>
      <c r="D19" s="14">
        <v>3</v>
      </c>
      <c r="E19" s="14">
        <v>1</v>
      </c>
      <c r="F19" s="16" t="s">
        <v>85</v>
      </c>
      <c r="G19" s="52">
        <v>30</v>
      </c>
      <c r="H19" s="2"/>
      <c r="I19" s="2"/>
    </row>
    <row r="20" spans="1:9" ht="15">
      <c r="A20" s="14">
        <v>17</v>
      </c>
      <c r="B20" s="15" t="s">
        <v>69</v>
      </c>
      <c r="C20" s="16" t="s">
        <v>66</v>
      </c>
      <c r="D20" s="14">
        <v>13</v>
      </c>
      <c r="E20" s="14">
        <v>0</v>
      </c>
      <c r="F20" s="16" t="s">
        <v>52</v>
      </c>
      <c r="G20" s="8">
        <v>0</v>
      </c>
      <c r="H20" s="2"/>
      <c r="I20" s="2"/>
    </row>
    <row r="21" spans="1:9" ht="15">
      <c r="A21" s="14">
        <v>18</v>
      </c>
      <c r="B21" s="18" t="s">
        <v>90</v>
      </c>
      <c r="C21" s="19" t="s">
        <v>91</v>
      </c>
      <c r="D21" s="20">
        <v>16</v>
      </c>
      <c r="E21" s="20">
        <v>16</v>
      </c>
      <c r="F21" s="16" t="s">
        <v>49</v>
      </c>
      <c r="G21" s="53">
        <v>700</v>
      </c>
      <c r="H21" s="2"/>
      <c r="I21" s="2"/>
    </row>
    <row r="22" spans="1:9" ht="15">
      <c r="A22" s="14">
        <v>19</v>
      </c>
      <c r="B22" s="15" t="s">
        <v>73</v>
      </c>
      <c r="C22" s="16" t="s">
        <v>43</v>
      </c>
      <c r="D22" s="14">
        <v>8</v>
      </c>
      <c r="E22" s="14">
        <v>0</v>
      </c>
      <c r="F22" s="16" t="s">
        <v>85</v>
      </c>
      <c r="G22" s="8">
        <v>0</v>
      </c>
      <c r="H22" s="2"/>
      <c r="I22" s="2"/>
    </row>
    <row r="23" spans="1:9" ht="15">
      <c r="A23" s="14">
        <v>20</v>
      </c>
      <c r="B23" s="15" t="s">
        <v>74</v>
      </c>
      <c r="C23" s="16" t="s">
        <v>99</v>
      </c>
      <c r="D23" s="14">
        <v>8</v>
      </c>
      <c r="E23" s="14">
        <v>8</v>
      </c>
      <c r="F23" s="16" t="s">
        <v>85</v>
      </c>
      <c r="G23" s="52">
        <v>1140</v>
      </c>
      <c r="H23" s="2"/>
      <c r="I23" s="2"/>
    </row>
    <row r="24" spans="1:9" ht="15">
      <c r="A24" s="14">
        <v>21</v>
      </c>
      <c r="B24" s="15" t="s">
        <v>79</v>
      </c>
      <c r="C24" s="16" t="s">
        <v>80</v>
      </c>
      <c r="D24" s="14">
        <v>5</v>
      </c>
      <c r="E24" s="14">
        <v>4</v>
      </c>
      <c r="F24" s="16" t="s">
        <v>85</v>
      </c>
      <c r="G24" s="52">
        <v>120</v>
      </c>
      <c r="H24" s="2"/>
      <c r="I24" s="2"/>
    </row>
    <row r="25" spans="1:9" ht="15">
      <c r="A25" s="14">
        <v>22</v>
      </c>
      <c r="B25" s="15" t="s">
        <v>75</v>
      </c>
      <c r="C25" s="16" t="s">
        <v>92</v>
      </c>
      <c r="D25" s="14">
        <v>15</v>
      </c>
      <c r="E25" s="14">
        <v>15</v>
      </c>
      <c r="F25" s="16" t="s">
        <v>49</v>
      </c>
      <c r="G25" s="53">
        <v>700</v>
      </c>
      <c r="H25" s="2"/>
      <c r="I25" s="2"/>
    </row>
    <row r="26" spans="1:9" ht="15">
      <c r="A26" s="14">
        <v>23</v>
      </c>
      <c r="B26" s="15" t="s">
        <v>94</v>
      </c>
      <c r="C26" s="16" t="s">
        <v>95</v>
      </c>
      <c r="D26" s="14">
        <v>13</v>
      </c>
      <c r="E26" s="14">
        <v>13</v>
      </c>
      <c r="F26" s="16" t="s">
        <v>49</v>
      </c>
      <c r="G26" s="53">
        <v>1000</v>
      </c>
      <c r="H26" s="2"/>
      <c r="I26" s="2"/>
    </row>
    <row r="27" spans="1:9" ht="15">
      <c r="A27" s="14">
        <v>24</v>
      </c>
      <c r="B27" s="15" t="s">
        <v>112</v>
      </c>
      <c r="C27" s="16" t="s">
        <v>100</v>
      </c>
      <c r="D27" s="14">
        <v>2</v>
      </c>
      <c r="E27" s="14">
        <v>1</v>
      </c>
      <c r="F27" s="16" t="s">
        <v>85</v>
      </c>
      <c r="G27" s="52">
        <v>30</v>
      </c>
      <c r="H27" s="2"/>
      <c r="I27" s="2"/>
    </row>
    <row r="28" spans="1:9" ht="15">
      <c r="A28" s="14">
        <v>25</v>
      </c>
      <c r="B28" s="15" t="s">
        <v>93</v>
      </c>
      <c r="C28" s="16" t="s">
        <v>102</v>
      </c>
      <c r="D28" s="14">
        <v>15</v>
      </c>
      <c r="E28" s="14">
        <v>15</v>
      </c>
      <c r="F28" s="16" t="s">
        <v>85</v>
      </c>
      <c r="G28" s="52">
        <v>1000</v>
      </c>
      <c r="H28" s="2"/>
      <c r="I28" s="2"/>
    </row>
    <row r="29" spans="1:9" ht="15">
      <c r="A29" s="14">
        <v>26</v>
      </c>
      <c r="B29" s="15" t="s">
        <v>98</v>
      </c>
      <c r="C29" s="16" t="s">
        <v>109</v>
      </c>
      <c r="D29" s="14">
        <v>10</v>
      </c>
      <c r="E29" s="14">
        <v>10</v>
      </c>
      <c r="F29" s="16" t="s">
        <v>85</v>
      </c>
      <c r="G29" s="53">
        <v>680</v>
      </c>
      <c r="H29" s="2"/>
      <c r="I29" s="2"/>
    </row>
    <row r="30" spans="1:9" ht="15">
      <c r="A30" s="14">
        <v>27</v>
      </c>
      <c r="B30" s="27" t="s">
        <v>103</v>
      </c>
      <c r="C30" s="16" t="s">
        <v>104</v>
      </c>
      <c r="D30" s="20">
        <v>14</v>
      </c>
      <c r="E30" s="20">
        <v>14</v>
      </c>
      <c r="F30" s="28" t="s">
        <v>49</v>
      </c>
      <c r="G30" s="53">
        <v>1000</v>
      </c>
      <c r="H30" s="2"/>
      <c r="I30" s="2"/>
    </row>
    <row r="31" spans="1:7" ht="12.75">
      <c r="A31" s="14">
        <v>28</v>
      </c>
      <c r="B31" s="15" t="s">
        <v>96</v>
      </c>
      <c r="C31" s="16" t="s">
        <v>97</v>
      </c>
      <c r="D31" s="14">
        <v>4</v>
      </c>
      <c r="E31" s="14">
        <v>4</v>
      </c>
      <c r="F31" s="16" t="s">
        <v>49</v>
      </c>
      <c r="G31" s="53">
        <v>640</v>
      </c>
    </row>
    <row r="32" spans="1:7" ht="12.75">
      <c r="A32" s="14">
        <v>29</v>
      </c>
      <c r="B32" s="15" t="s">
        <v>76</v>
      </c>
      <c r="C32" s="16" t="s">
        <v>43</v>
      </c>
      <c r="D32" s="14">
        <v>7</v>
      </c>
      <c r="E32" s="14">
        <v>0</v>
      </c>
      <c r="F32" s="16" t="s">
        <v>83</v>
      </c>
      <c r="G32" s="8">
        <v>0</v>
      </c>
    </row>
    <row r="33" spans="1:7" ht="12.75">
      <c r="A33" s="14">
        <v>30</v>
      </c>
      <c r="B33" s="15" t="s">
        <v>77</v>
      </c>
      <c r="C33" s="16" t="s">
        <v>78</v>
      </c>
      <c r="D33" s="14">
        <v>6</v>
      </c>
      <c r="E33" s="14">
        <v>6</v>
      </c>
      <c r="F33" s="16" t="s">
        <v>85</v>
      </c>
      <c r="G33" s="53">
        <v>540</v>
      </c>
    </row>
    <row r="34" spans="2:6" ht="15.75">
      <c r="B34" s="12"/>
      <c r="C34" s="24" t="s">
        <v>108</v>
      </c>
      <c r="D34" s="26">
        <f>SUM(D4:D33)</f>
        <v>225</v>
      </c>
      <c r="E34" s="25">
        <f>SUM(E4:E33)</f>
        <v>143</v>
      </c>
      <c r="F34" s="22" t="s">
        <v>345</v>
      </c>
    </row>
    <row r="39" spans="3:5" ht="15.75">
      <c r="C39" s="21" t="s">
        <v>202</v>
      </c>
      <c r="D39" s="22">
        <f>SUM(G8+G9+G11+G21+G25+G26+G29+G30+G31+G33)</f>
        <v>6520</v>
      </c>
      <c r="E39" s="22" t="s">
        <v>107</v>
      </c>
    </row>
    <row r="40" spans="3:5" ht="15.75">
      <c r="C40" s="23" t="s">
        <v>106</v>
      </c>
      <c r="D40" s="22">
        <f>SUM(G7+G16+G17+G19+G23+G24+G27+G28)</f>
        <v>3550</v>
      </c>
      <c r="E40" s="22" t="s">
        <v>107</v>
      </c>
    </row>
    <row r="41" spans="3:5" ht="15.75">
      <c r="C41" s="54" t="s">
        <v>203</v>
      </c>
      <c r="D41" s="55">
        <f>SUM(G4:G38)</f>
        <v>10070</v>
      </c>
      <c r="E41" s="55" t="s">
        <v>107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2.8515625" style="0" customWidth="1"/>
    <col min="2" max="2" width="14.28125" style="0" customWidth="1"/>
    <col min="3" max="3" width="29.57421875" style="0" customWidth="1"/>
    <col min="4" max="4" width="7.8515625" style="0" customWidth="1"/>
    <col min="5" max="5" width="9.421875" style="0" customWidth="1"/>
    <col min="6" max="6" width="15.8515625" style="0" customWidth="1"/>
    <col min="7" max="7" width="7.140625" style="0" customWidth="1"/>
  </cols>
  <sheetData>
    <row r="1" spans="1:3" ht="20.25">
      <c r="A1" s="1" t="s">
        <v>118</v>
      </c>
      <c r="B1" s="1"/>
      <c r="C1" s="1"/>
    </row>
    <row r="3" spans="1:9" ht="12.75" customHeight="1">
      <c r="A3" s="3" t="s">
        <v>0</v>
      </c>
      <c r="B3" s="3" t="s">
        <v>1</v>
      </c>
      <c r="C3" s="3" t="s">
        <v>2</v>
      </c>
      <c r="D3" s="3" t="s">
        <v>81</v>
      </c>
      <c r="E3" s="3" t="s">
        <v>82</v>
      </c>
      <c r="F3" s="3" t="s">
        <v>4</v>
      </c>
      <c r="G3" s="3" t="s">
        <v>105</v>
      </c>
      <c r="H3" s="33"/>
      <c r="I3" s="34"/>
    </row>
    <row r="4" spans="1:8" ht="12.75" customHeight="1">
      <c r="A4" s="14">
        <v>1</v>
      </c>
      <c r="B4" s="30" t="s">
        <v>119</v>
      </c>
      <c r="C4" s="16" t="s">
        <v>10</v>
      </c>
      <c r="D4" s="14">
        <v>11</v>
      </c>
      <c r="E4" s="14">
        <v>11</v>
      </c>
      <c r="F4" s="16" t="s">
        <v>85</v>
      </c>
      <c r="G4" s="31">
        <v>1000</v>
      </c>
      <c r="H4" s="34"/>
    </row>
    <row r="5" spans="1:8" ht="12.75" customHeight="1">
      <c r="A5" s="14">
        <v>2</v>
      </c>
      <c r="B5" s="30" t="s">
        <v>111</v>
      </c>
      <c r="C5" s="16" t="s">
        <v>141</v>
      </c>
      <c r="D5" s="14">
        <v>9</v>
      </c>
      <c r="E5" s="14">
        <v>9</v>
      </c>
      <c r="F5" s="16" t="s">
        <v>49</v>
      </c>
      <c r="G5" s="32">
        <v>660</v>
      </c>
      <c r="H5" s="34"/>
    </row>
    <row r="6" spans="1:8" ht="12.75" customHeight="1">
      <c r="A6" s="14">
        <v>3</v>
      </c>
      <c r="B6" s="30" t="s">
        <v>135</v>
      </c>
      <c r="C6" s="16" t="s">
        <v>145</v>
      </c>
      <c r="D6" s="14">
        <v>12</v>
      </c>
      <c r="E6" s="14">
        <v>12</v>
      </c>
      <c r="F6" s="16" t="s">
        <v>49</v>
      </c>
      <c r="G6" s="32">
        <v>1000</v>
      </c>
      <c r="H6" s="34"/>
    </row>
    <row r="7" spans="1:8" ht="12.75" customHeight="1">
      <c r="A7" s="14">
        <v>4</v>
      </c>
      <c r="B7" s="30" t="s">
        <v>110</v>
      </c>
      <c r="C7" s="16" t="s">
        <v>43</v>
      </c>
      <c r="D7" s="14">
        <v>12</v>
      </c>
      <c r="E7" s="14">
        <v>0</v>
      </c>
      <c r="F7" s="16" t="s">
        <v>8</v>
      </c>
      <c r="G7" s="43">
        <v>0</v>
      </c>
      <c r="H7" s="34"/>
    </row>
    <row r="8" spans="1:8" ht="12.75" customHeight="1">
      <c r="A8" s="14">
        <v>5</v>
      </c>
      <c r="B8" s="30" t="s">
        <v>139</v>
      </c>
      <c r="C8" s="16" t="s">
        <v>138</v>
      </c>
      <c r="D8" s="14">
        <v>10</v>
      </c>
      <c r="E8" s="14">
        <v>10</v>
      </c>
      <c r="F8" s="16" t="s">
        <v>49</v>
      </c>
      <c r="G8" s="32">
        <v>1000</v>
      </c>
      <c r="H8" s="34"/>
    </row>
    <row r="9" spans="1:8" ht="12.75" customHeight="1">
      <c r="A9" s="14">
        <v>6</v>
      </c>
      <c r="B9" s="19" t="s">
        <v>160</v>
      </c>
      <c r="C9" s="19" t="s">
        <v>159</v>
      </c>
      <c r="D9" s="20">
        <v>2</v>
      </c>
      <c r="E9" s="20">
        <v>0</v>
      </c>
      <c r="F9" s="19" t="s">
        <v>85</v>
      </c>
      <c r="G9" s="43">
        <v>0</v>
      </c>
      <c r="H9" s="34"/>
    </row>
    <row r="10" spans="1:8" ht="12.75" customHeight="1">
      <c r="A10" s="14">
        <v>7</v>
      </c>
      <c r="B10" s="30" t="s">
        <v>129</v>
      </c>
      <c r="C10" s="16" t="s">
        <v>128</v>
      </c>
      <c r="D10" s="14">
        <v>4</v>
      </c>
      <c r="E10" s="14">
        <v>3</v>
      </c>
      <c r="F10" s="16" t="s">
        <v>85</v>
      </c>
      <c r="G10" s="31">
        <v>90</v>
      </c>
      <c r="H10" s="34"/>
    </row>
    <row r="11" spans="1:8" ht="12.75" customHeight="1">
      <c r="A11" s="14">
        <v>8</v>
      </c>
      <c r="B11" s="30" t="s">
        <v>136</v>
      </c>
      <c r="C11" s="16" t="s">
        <v>39</v>
      </c>
      <c r="D11" s="20">
        <v>5</v>
      </c>
      <c r="E11" s="20">
        <v>5</v>
      </c>
      <c r="F11" s="16" t="s">
        <v>85</v>
      </c>
      <c r="G11" s="32">
        <v>500</v>
      </c>
      <c r="H11" s="34"/>
    </row>
    <row r="12" spans="1:8" ht="12.75" customHeight="1">
      <c r="A12" s="14">
        <v>9</v>
      </c>
      <c r="B12" s="30" t="s">
        <v>130</v>
      </c>
      <c r="C12" s="16" t="s">
        <v>142</v>
      </c>
      <c r="D12" s="14">
        <v>15</v>
      </c>
      <c r="E12" s="14">
        <v>15</v>
      </c>
      <c r="F12" s="16" t="s">
        <v>49</v>
      </c>
      <c r="G12" s="32">
        <v>1500</v>
      </c>
      <c r="H12" s="34"/>
    </row>
    <row r="13" spans="1:8" ht="12.75" customHeight="1">
      <c r="A13" s="14">
        <v>10</v>
      </c>
      <c r="B13" s="30" t="s">
        <v>146</v>
      </c>
      <c r="C13" s="16" t="s">
        <v>43</v>
      </c>
      <c r="D13" s="14">
        <v>6</v>
      </c>
      <c r="E13" s="14">
        <v>0</v>
      </c>
      <c r="F13" s="16" t="s">
        <v>8</v>
      </c>
      <c r="G13" s="43">
        <v>0</v>
      </c>
      <c r="H13" s="35"/>
    </row>
    <row r="14" spans="1:8" ht="12.75" customHeight="1">
      <c r="A14" s="14">
        <v>11</v>
      </c>
      <c r="B14" s="36" t="s">
        <v>113</v>
      </c>
      <c r="C14" s="16" t="s">
        <v>140</v>
      </c>
      <c r="D14" s="14">
        <v>10</v>
      </c>
      <c r="E14" s="14">
        <v>10</v>
      </c>
      <c r="F14" s="16" t="s">
        <v>49</v>
      </c>
      <c r="G14" s="32">
        <v>700</v>
      </c>
      <c r="H14" s="35"/>
    </row>
    <row r="15" spans="1:8" ht="12.75" customHeight="1">
      <c r="A15" s="14">
        <v>12</v>
      </c>
      <c r="B15" s="30" t="s">
        <v>120</v>
      </c>
      <c r="C15" s="16" t="s">
        <v>186</v>
      </c>
      <c r="D15" s="14">
        <v>22</v>
      </c>
      <c r="E15" s="14">
        <v>6</v>
      </c>
      <c r="F15" s="16" t="s">
        <v>161</v>
      </c>
      <c r="G15" s="31">
        <v>360</v>
      </c>
      <c r="H15" s="35"/>
    </row>
    <row r="16" spans="1:8" ht="12.75" customHeight="1">
      <c r="A16" s="14">
        <v>13</v>
      </c>
      <c r="B16" s="30" t="s">
        <v>133</v>
      </c>
      <c r="C16" s="16" t="s">
        <v>134</v>
      </c>
      <c r="D16" s="14">
        <v>13</v>
      </c>
      <c r="E16" s="14">
        <v>13</v>
      </c>
      <c r="F16" s="16" t="s">
        <v>49</v>
      </c>
      <c r="G16" s="32">
        <v>1000</v>
      </c>
      <c r="H16" s="35"/>
    </row>
    <row r="17" spans="1:8" ht="12.75" customHeight="1">
      <c r="A17" s="14">
        <v>14</v>
      </c>
      <c r="B17" s="19" t="s">
        <v>157</v>
      </c>
      <c r="C17" s="19" t="s">
        <v>156</v>
      </c>
      <c r="D17" s="20">
        <v>17</v>
      </c>
      <c r="E17" s="20">
        <v>17</v>
      </c>
      <c r="F17" s="19" t="s">
        <v>49</v>
      </c>
      <c r="G17" s="32">
        <v>1000</v>
      </c>
      <c r="H17" s="35"/>
    </row>
    <row r="18" spans="1:8" ht="12.75" customHeight="1">
      <c r="A18" s="14">
        <v>15</v>
      </c>
      <c r="B18" s="19" t="s">
        <v>153</v>
      </c>
      <c r="C18" s="19" t="s">
        <v>154</v>
      </c>
      <c r="D18" s="20">
        <v>30</v>
      </c>
      <c r="E18" s="20">
        <v>30</v>
      </c>
      <c r="F18" s="19" t="s">
        <v>155</v>
      </c>
      <c r="G18" s="31">
        <v>1600</v>
      </c>
      <c r="H18" s="35"/>
    </row>
    <row r="19" spans="1:8" ht="12.75" customHeight="1">
      <c r="A19" s="14">
        <v>16</v>
      </c>
      <c r="B19" s="30" t="s">
        <v>121</v>
      </c>
      <c r="C19" s="16" t="s">
        <v>43</v>
      </c>
      <c r="D19" s="14">
        <v>10</v>
      </c>
      <c r="E19" s="14">
        <v>0</v>
      </c>
      <c r="F19" s="16" t="s">
        <v>137</v>
      </c>
      <c r="G19" s="43">
        <v>0</v>
      </c>
      <c r="H19" s="35"/>
    </row>
    <row r="20" spans="1:8" ht="12.75" customHeight="1">
      <c r="A20" s="14">
        <v>17</v>
      </c>
      <c r="B20" s="30" t="s">
        <v>127</v>
      </c>
      <c r="C20" s="16" t="s">
        <v>43</v>
      </c>
      <c r="D20" s="14">
        <v>7</v>
      </c>
      <c r="E20" s="14">
        <v>0</v>
      </c>
      <c r="F20" s="16" t="s">
        <v>137</v>
      </c>
      <c r="G20" s="43">
        <v>0</v>
      </c>
      <c r="H20" s="35"/>
    </row>
    <row r="21" spans="1:8" ht="12.75" customHeight="1">
      <c r="A21" s="14">
        <v>18</v>
      </c>
      <c r="B21" s="19" t="s">
        <v>166</v>
      </c>
      <c r="C21" s="19" t="s">
        <v>131</v>
      </c>
      <c r="D21" s="20" t="s">
        <v>171</v>
      </c>
      <c r="E21" s="20" t="s">
        <v>169</v>
      </c>
      <c r="F21" s="19" t="s">
        <v>132</v>
      </c>
      <c r="G21" s="48">
        <v>0</v>
      </c>
      <c r="H21" s="35"/>
    </row>
    <row r="22" spans="1:8" ht="12.75" customHeight="1">
      <c r="A22" s="14">
        <v>19</v>
      </c>
      <c r="B22" s="19" t="s">
        <v>167</v>
      </c>
      <c r="C22" s="19" t="s">
        <v>131</v>
      </c>
      <c r="D22" s="20" t="s">
        <v>172</v>
      </c>
      <c r="E22" s="20" t="s">
        <v>169</v>
      </c>
      <c r="F22" s="19" t="s">
        <v>168</v>
      </c>
      <c r="G22" s="48">
        <v>0</v>
      </c>
      <c r="H22" s="35"/>
    </row>
    <row r="23" spans="1:8" ht="12.75" customHeight="1">
      <c r="A23" s="14">
        <v>20</v>
      </c>
      <c r="B23" s="36" t="s">
        <v>122</v>
      </c>
      <c r="C23" s="16" t="s">
        <v>143</v>
      </c>
      <c r="D23" s="14" t="s">
        <v>173</v>
      </c>
      <c r="E23" s="20" t="s">
        <v>169</v>
      </c>
      <c r="F23" s="16" t="s">
        <v>84</v>
      </c>
      <c r="G23" s="48">
        <v>500</v>
      </c>
      <c r="H23" s="35"/>
    </row>
    <row r="24" spans="1:8" ht="12.75" customHeight="1">
      <c r="A24" s="14">
        <v>21</v>
      </c>
      <c r="B24" s="36" t="s">
        <v>123</v>
      </c>
      <c r="C24" s="16" t="s">
        <v>144</v>
      </c>
      <c r="D24" s="14" t="s">
        <v>174</v>
      </c>
      <c r="E24" s="14" t="s">
        <v>169</v>
      </c>
      <c r="F24" s="16" t="s">
        <v>84</v>
      </c>
      <c r="G24" s="48">
        <v>500</v>
      </c>
      <c r="H24" s="35"/>
    </row>
    <row r="25" spans="1:8" ht="12.75" customHeight="1">
      <c r="A25" s="14">
        <v>22</v>
      </c>
      <c r="B25" s="30" t="s">
        <v>124</v>
      </c>
      <c r="C25" s="16" t="s">
        <v>114</v>
      </c>
      <c r="D25" s="14" t="s">
        <v>175</v>
      </c>
      <c r="E25" s="20" t="s">
        <v>169</v>
      </c>
      <c r="F25" s="16" t="s">
        <v>84</v>
      </c>
      <c r="G25" s="48">
        <v>3000</v>
      </c>
      <c r="H25" s="35"/>
    </row>
    <row r="26" spans="1:8" ht="12.75" customHeight="1">
      <c r="A26" s="14">
        <v>23</v>
      </c>
      <c r="B26" s="16" t="s">
        <v>125</v>
      </c>
      <c r="C26" s="16" t="s">
        <v>115</v>
      </c>
      <c r="D26" s="14" t="s">
        <v>176</v>
      </c>
      <c r="E26" s="20" t="s">
        <v>169</v>
      </c>
      <c r="F26" s="16" t="s">
        <v>84</v>
      </c>
      <c r="G26" s="48">
        <v>3000</v>
      </c>
      <c r="H26" s="35"/>
    </row>
    <row r="27" spans="1:8" ht="12.75" customHeight="1">
      <c r="A27" s="14">
        <v>24</v>
      </c>
      <c r="B27" s="16" t="s">
        <v>126</v>
      </c>
      <c r="C27" s="16" t="s">
        <v>116</v>
      </c>
      <c r="D27" s="14" t="s">
        <v>175</v>
      </c>
      <c r="E27" s="20" t="s">
        <v>169</v>
      </c>
      <c r="F27" s="16" t="s">
        <v>84</v>
      </c>
      <c r="G27" s="48">
        <v>3000</v>
      </c>
      <c r="H27" s="35"/>
    </row>
    <row r="28" spans="1:8" ht="12.75" customHeight="1">
      <c r="A28" s="14">
        <v>25</v>
      </c>
      <c r="B28" s="30" t="s">
        <v>147</v>
      </c>
      <c r="C28" s="16" t="s">
        <v>148</v>
      </c>
      <c r="D28" s="14" t="s">
        <v>181</v>
      </c>
      <c r="E28" s="20" t="s">
        <v>169</v>
      </c>
      <c r="F28" s="16" t="s">
        <v>151</v>
      </c>
      <c r="G28" s="48">
        <v>5500</v>
      </c>
      <c r="H28" s="35"/>
    </row>
    <row r="29" spans="1:8" ht="12.75" customHeight="1">
      <c r="A29" s="14">
        <v>26</v>
      </c>
      <c r="B29" s="46" t="s">
        <v>346</v>
      </c>
      <c r="C29" s="16" t="s">
        <v>43</v>
      </c>
      <c r="D29" s="20">
        <v>5</v>
      </c>
      <c r="E29" s="20">
        <v>0</v>
      </c>
      <c r="F29" s="28" t="s">
        <v>8</v>
      </c>
      <c r="G29" s="49">
        <v>0</v>
      </c>
      <c r="H29" s="35"/>
    </row>
    <row r="30" spans="1:8" ht="12.75" customHeight="1">
      <c r="A30" s="14">
        <v>27</v>
      </c>
      <c r="B30" s="30" t="s">
        <v>149</v>
      </c>
      <c r="C30" s="16" t="s">
        <v>187</v>
      </c>
      <c r="D30" s="14">
        <v>17</v>
      </c>
      <c r="E30" s="14">
        <v>4</v>
      </c>
      <c r="F30" s="16" t="s">
        <v>152</v>
      </c>
      <c r="G30" s="31">
        <v>240</v>
      </c>
      <c r="H30" s="34"/>
    </row>
    <row r="31" spans="1:8" ht="12.75" customHeight="1">
      <c r="A31" s="14">
        <v>28</v>
      </c>
      <c r="B31" s="30" t="s">
        <v>165</v>
      </c>
      <c r="C31" s="16" t="s">
        <v>182</v>
      </c>
      <c r="D31" s="20">
        <v>2</v>
      </c>
      <c r="E31" s="20">
        <v>2</v>
      </c>
      <c r="F31" s="16" t="s">
        <v>85</v>
      </c>
      <c r="G31" s="31">
        <v>760</v>
      </c>
      <c r="H31" s="34"/>
    </row>
    <row r="32" spans="1:8" ht="12.75" customHeight="1">
      <c r="A32" s="14">
        <v>29</v>
      </c>
      <c r="B32" s="30" t="s">
        <v>162</v>
      </c>
      <c r="C32" s="16" t="s">
        <v>150</v>
      </c>
      <c r="D32" s="14">
        <v>11</v>
      </c>
      <c r="E32" s="14">
        <v>0</v>
      </c>
      <c r="F32" s="16" t="s">
        <v>163</v>
      </c>
      <c r="G32" s="43">
        <v>0</v>
      </c>
      <c r="H32" s="34"/>
    </row>
    <row r="33" spans="1:8" ht="12.75" customHeight="1">
      <c r="A33" s="14">
        <v>30</v>
      </c>
      <c r="B33" s="19" t="s">
        <v>164</v>
      </c>
      <c r="C33" s="19" t="s">
        <v>10</v>
      </c>
      <c r="D33" s="20">
        <v>20</v>
      </c>
      <c r="E33" s="20">
        <v>20</v>
      </c>
      <c r="F33" s="19" t="s">
        <v>85</v>
      </c>
      <c r="G33" s="31">
        <v>1500</v>
      </c>
      <c r="H33" s="34"/>
    </row>
    <row r="34" spans="1:8" ht="12.75">
      <c r="A34" s="14">
        <v>31</v>
      </c>
      <c r="B34" s="19" t="s">
        <v>185</v>
      </c>
      <c r="C34" s="19" t="s">
        <v>193</v>
      </c>
      <c r="D34" s="20">
        <v>17</v>
      </c>
      <c r="E34" s="20">
        <v>17</v>
      </c>
      <c r="F34" s="19" t="s">
        <v>49</v>
      </c>
      <c r="G34" s="32">
        <v>1000</v>
      </c>
      <c r="H34" s="34"/>
    </row>
    <row r="35" spans="1:8" ht="12.75">
      <c r="A35" s="14">
        <v>32</v>
      </c>
      <c r="B35" s="19" t="s">
        <v>184</v>
      </c>
      <c r="C35" s="19" t="s">
        <v>194</v>
      </c>
      <c r="D35" s="20">
        <v>23</v>
      </c>
      <c r="E35" s="20">
        <v>23</v>
      </c>
      <c r="F35" s="19" t="s">
        <v>49</v>
      </c>
      <c r="G35" s="32">
        <v>1000</v>
      </c>
      <c r="H35" s="35"/>
    </row>
    <row r="36" spans="1:8" ht="12.75">
      <c r="A36" s="20">
        <v>33</v>
      </c>
      <c r="B36" s="19" t="s">
        <v>197</v>
      </c>
      <c r="C36" s="19" t="s">
        <v>192</v>
      </c>
      <c r="D36" s="20">
        <v>5</v>
      </c>
      <c r="E36" s="20">
        <v>5</v>
      </c>
      <c r="F36" s="19" t="s">
        <v>49</v>
      </c>
      <c r="G36" s="32">
        <v>700</v>
      </c>
      <c r="H36" s="34"/>
    </row>
    <row r="37" spans="1:7" ht="12.75">
      <c r="A37" s="20">
        <v>34</v>
      </c>
      <c r="B37" s="19" t="s">
        <v>190</v>
      </c>
      <c r="C37" s="19" t="s">
        <v>191</v>
      </c>
      <c r="D37" s="20">
        <v>18</v>
      </c>
      <c r="E37" s="20">
        <v>18</v>
      </c>
      <c r="F37" s="19" t="s">
        <v>49</v>
      </c>
      <c r="G37" s="32">
        <v>1000</v>
      </c>
    </row>
    <row r="38" spans="1:8" ht="12.75">
      <c r="A38" s="20">
        <v>35</v>
      </c>
      <c r="B38" s="19" t="s">
        <v>189</v>
      </c>
      <c r="C38" s="19" t="s">
        <v>128</v>
      </c>
      <c r="D38" s="20">
        <v>8</v>
      </c>
      <c r="E38" s="20">
        <v>7</v>
      </c>
      <c r="F38" s="19" t="s">
        <v>85</v>
      </c>
      <c r="G38" s="31">
        <v>350</v>
      </c>
      <c r="H38" s="35"/>
    </row>
    <row r="39" spans="1:8" ht="12.75">
      <c r="A39" s="20">
        <v>36</v>
      </c>
      <c r="B39" s="19" t="s">
        <v>195</v>
      </c>
      <c r="C39" s="19" t="s">
        <v>196</v>
      </c>
      <c r="D39" s="20">
        <v>6</v>
      </c>
      <c r="E39" s="20">
        <v>6</v>
      </c>
      <c r="F39" s="19" t="s">
        <v>85</v>
      </c>
      <c r="G39" s="31">
        <v>1000</v>
      </c>
      <c r="H39" s="35"/>
    </row>
    <row r="40" spans="1:8" ht="12.75">
      <c r="A40" s="20">
        <v>37</v>
      </c>
      <c r="B40" s="19" t="s">
        <v>198</v>
      </c>
      <c r="C40" s="19" t="s">
        <v>199</v>
      </c>
      <c r="D40" s="20">
        <v>9</v>
      </c>
      <c r="E40" s="20">
        <v>9</v>
      </c>
      <c r="F40" s="19" t="s">
        <v>49</v>
      </c>
      <c r="G40" s="32">
        <v>940</v>
      </c>
      <c r="H40" s="35"/>
    </row>
    <row r="41" spans="1:8" ht="12.75">
      <c r="A41" s="14">
        <v>38</v>
      </c>
      <c r="B41" s="19" t="s">
        <v>200</v>
      </c>
      <c r="C41" s="19" t="s">
        <v>201</v>
      </c>
      <c r="D41" s="20">
        <v>10</v>
      </c>
      <c r="E41" s="20">
        <v>10</v>
      </c>
      <c r="F41" s="19" t="s">
        <v>85</v>
      </c>
      <c r="G41" s="31">
        <v>1000</v>
      </c>
      <c r="H41" s="35"/>
    </row>
    <row r="42" spans="1:8" ht="12.75">
      <c r="A42" s="14">
        <v>39</v>
      </c>
      <c r="B42" s="30" t="s">
        <v>170</v>
      </c>
      <c r="C42" s="16" t="s">
        <v>158</v>
      </c>
      <c r="D42" s="14">
        <v>8</v>
      </c>
      <c r="E42" s="14">
        <v>0</v>
      </c>
      <c r="F42" s="16" t="s">
        <v>85</v>
      </c>
      <c r="G42" s="56">
        <v>0</v>
      </c>
      <c r="H42" s="35"/>
    </row>
    <row r="43" spans="1:7" ht="12.75">
      <c r="A43" s="14">
        <v>40</v>
      </c>
      <c r="B43" s="19" t="s">
        <v>207</v>
      </c>
      <c r="C43" s="16" t="s">
        <v>43</v>
      </c>
      <c r="D43" s="14">
        <v>7</v>
      </c>
      <c r="E43" s="14">
        <v>0</v>
      </c>
      <c r="F43" s="16" t="s">
        <v>85</v>
      </c>
      <c r="G43" s="43">
        <v>0</v>
      </c>
    </row>
    <row r="44" spans="1:7" ht="12.75" customHeight="1">
      <c r="A44" s="14">
        <v>41</v>
      </c>
      <c r="B44" s="19" t="s">
        <v>208</v>
      </c>
      <c r="C44" s="16" t="s">
        <v>78</v>
      </c>
      <c r="D44" s="14">
        <v>4</v>
      </c>
      <c r="E44" s="14">
        <v>4</v>
      </c>
      <c r="F44" s="16" t="s">
        <v>85</v>
      </c>
      <c r="G44" s="31">
        <v>460</v>
      </c>
    </row>
    <row r="45" spans="2:6" ht="15.75">
      <c r="B45" s="2"/>
      <c r="C45" s="51" t="s">
        <v>108</v>
      </c>
      <c r="D45" s="25">
        <f>SUM(D4:D44)</f>
        <v>365</v>
      </c>
      <c r="E45" s="25">
        <f>SUM(E4:E44)</f>
        <v>266</v>
      </c>
      <c r="F45" s="22" t="s">
        <v>344</v>
      </c>
    </row>
    <row r="47" spans="3:5" ht="15.75">
      <c r="C47" s="21" t="s">
        <v>202</v>
      </c>
      <c r="D47" s="22">
        <f>SUM(G5+G6+G8+G11+G12+G14+G16+G17+G34+G35+G36+G37+G40)</f>
        <v>12000</v>
      </c>
      <c r="E47" s="22" t="s">
        <v>107</v>
      </c>
    </row>
    <row r="48" spans="3:6" ht="15.75">
      <c r="C48" s="23" t="s">
        <v>106</v>
      </c>
      <c r="D48" s="22">
        <f>SUM(G4+G10+G15++G18+G30+G31+G33+G38+G39+G41+G40+G44)</f>
        <v>9300</v>
      </c>
      <c r="E48" s="22" t="s">
        <v>107</v>
      </c>
      <c r="F48" s="38"/>
    </row>
    <row r="49" spans="3:7" ht="15.75">
      <c r="C49" s="47" t="s">
        <v>183</v>
      </c>
      <c r="D49" s="22">
        <f>SUM(G21:G28)</f>
        <v>15500</v>
      </c>
      <c r="E49" s="22" t="s">
        <v>107</v>
      </c>
      <c r="F49" s="39"/>
      <c r="G49" s="35"/>
    </row>
    <row r="50" spans="3:7" ht="15.75">
      <c r="C50" s="54" t="s">
        <v>204</v>
      </c>
      <c r="D50" s="55">
        <f>SUM(G4:G44)</f>
        <v>35860</v>
      </c>
      <c r="E50" s="55" t="s">
        <v>107</v>
      </c>
      <c r="G50" s="37"/>
    </row>
    <row r="51" spans="3:5" ht="15.75">
      <c r="C51" s="22" t="s">
        <v>188</v>
      </c>
      <c r="D51" s="22">
        <f>SUM(D50-D49)</f>
        <v>20360</v>
      </c>
      <c r="E51" s="50" t="s">
        <v>107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F44" sqref="F4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26.57421875" style="0" customWidth="1"/>
    <col min="4" max="4" width="8.57421875" style="0" customWidth="1"/>
    <col min="5" max="5" width="10.00390625" style="0" customWidth="1"/>
    <col min="6" max="6" width="14.140625" style="0" customWidth="1"/>
    <col min="7" max="7" width="8.421875" style="0" customWidth="1"/>
  </cols>
  <sheetData>
    <row r="1" spans="1:3" ht="20.25">
      <c r="A1" s="1" t="s">
        <v>179</v>
      </c>
      <c r="B1" s="1"/>
      <c r="C1" s="1"/>
    </row>
    <row r="3" spans="1:7" ht="15.75">
      <c r="A3" s="3" t="s">
        <v>0</v>
      </c>
      <c r="B3" s="3" t="s">
        <v>1</v>
      </c>
      <c r="C3" s="3" t="s">
        <v>2</v>
      </c>
      <c r="D3" s="3" t="s">
        <v>81</v>
      </c>
      <c r="E3" s="3" t="s">
        <v>82</v>
      </c>
      <c r="F3" s="3" t="s">
        <v>4</v>
      </c>
      <c r="G3" s="3" t="s">
        <v>105</v>
      </c>
    </row>
    <row r="4" spans="1:7" ht="12.75">
      <c r="A4" s="14">
        <v>1</v>
      </c>
      <c r="B4" s="30" t="s">
        <v>205</v>
      </c>
      <c r="C4" s="16" t="s">
        <v>10</v>
      </c>
      <c r="D4" s="14">
        <v>15</v>
      </c>
      <c r="E4" s="14">
        <v>15</v>
      </c>
      <c r="F4" s="16" t="s">
        <v>85</v>
      </c>
      <c r="G4" s="57">
        <v>1300</v>
      </c>
    </row>
    <row r="5" spans="1:7" ht="12.75">
      <c r="A5" s="14">
        <v>2</v>
      </c>
      <c r="B5" s="30" t="s">
        <v>236</v>
      </c>
      <c r="C5" s="16" t="s">
        <v>235</v>
      </c>
      <c r="D5" s="14">
        <v>13</v>
      </c>
      <c r="E5" s="14">
        <v>13</v>
      </c>
      <c r="F5" s="16" t="s">
        <v>85</v>
      </c>
      <c r="G5" s="57">
        <v>700</v>
      </c>
    </row>
    <row r="6" spans="1:7" ht="12.75">
      <c r="A6" s="14">
        <v>3</v>
      </c>
      <c r="B6" s="30" t="s">
        <v>222</v>
      </c>
      <c r="C6" s="16" t="s">
        <v>223</v>
      </c>
      <c r="D6" s="14">
        <v>22</v>
      </c>
      <c r="E6" s="14">
        <v>22</v>
      </c>
      <c r="F6" s="16" t="s">
        <v>49</v>
      </c>
      <c r="G6" s="59">
        <v>1720</v>
      </c>
    </row>
    <row r="7" spans="1:7" ht="12.75">
      <c r="A7" s="14">
        <v>4</v>
      </c>
      <c r="B7" s="30" t="s">
        <v>206</v>
      </c>
      <c r="C7" s="16" t="s">
        <v>78</v>
      </c>
      <c r="D7" s="14">
        <v>13</v>
      </c>
      <c r="E7" s="14">
        <v>13</v>
      </c>
      <c r="F7" s="16" t="s">
        <v>49</v>
      </c>
      <c r="G7" s="59">
        <v>1000</v>
      </c>
    </row>
    <row r="8" spans="1:7" ht="12.75">
      <c r="A8" s="14">
        <v>5</v>
      </c>
      <c r="B8" s="30" t="s">
        <v>241</v>
      </c>
      <c r="C8" s="16" t="s">
        <v>242</v>
      </c>
      <c r="D8" s="14">
        <v>10</v>
      </c>
      <c r="E8" s="14">
        <v>10</v>
      </c>
      <c r="F8" s="16" t="s">
        <v>49</v>
      </c>
      <c r="G8" s="59">
        <v>1000</v>
      </c>
    </row>
    <row r="9" spans="1:7" ht="12.75">
      <c r="A9" s="14">
        <v>6</v>
      </c>
      <c r="B9" s="30" t="s">
        <v>250</v>
      </c>
      <c r="C9" s="16" t="s">
        <v>251</v>
      </c>
      <c r="D9" s="14">
        <v>1</v>
      </c>
      <c r="E9" s="14">
        <v>0</v>
      </c>
      <c r="F9" s="16" t="s">
        <v>85</v>
      </c>
      <c r="G9" s="44">
        <v>0</v>
      </c>
    </row>
    <row r="10" spans="1:7" ht="12.75">
      <c r="A10" s="14">
        <v>7</v>
      </c>
      <c r="B10" s="30" t="s">
        <v>243</v>
      </c>
      <c r="C10" s="16" t="s">
        <v>244</v>
      </c>
      <c r="D10" s="14">
        <v>12</v>
      </c>
      <c r="E10" s="14">
        <v>12</v>
      </c>
      <c r="F10" s="16" t="s">
        <v>49</v>
      </c>
      <c r="G10" s="59">
        <v>1120</v>
      </c>
    </row>
    <row r="11" spans="1:7" ht="12.75">
      <c r="A11" s="14">
        <v>8</v>
      </c>
      <c r="B11" s="19" t="s">
        <v>245</v>
      </c>
      <c r="C11" s="19" t="s">
        <v>240</v>
      </c>
      <c r="D11" s="20">
        <v>9</v>
      </c>
      <c r="E11" s="20">
        <v>9</v>
      </c>
      <c r="F11" s="19" t="s">
        <v>49</v>
      </c>
      <c r="G11" s="59">
        <v>470</v>
      </c>
    </row>
    <row r="12" spans="1:7" ht="12.75">
      <c r="A12" s="14">
        <v>9</v>
      </c>
      <c r="B12" s="30" t="s">
        <v>209</v>
      </c>
      <c r="C12" s="16" t="s">
        <v>43</v>
      </c>
      <c r="D12" s="20">
        <v>13</v>
      </c>
      <c r="E12" s="20">
        <v>13</v>
      </c>
      <c r="F12" s="16" t="s">
        <v>8</v>
      </c>
      <c r="G12" s="44">
        <v>0</v>
      </c>
    </row>
    <row r="13" spans="1:7" ht="12.75">
      <c r="A13" s="14">
        <v>10</v>
      </c>
      <c r="B13" s="30" t="s">
        <v>210</v>
      </c>
      <c r="C13" s="16" t="s">
        <v>211</v>
      </c>
      <c r="D13" s="14">
        <v>12</v>
      </c>
      <c r="E13" s="14">
        <v>12</v>
      </c>
      <c r="F13" s="16" t="s">
        <v>49</v>
      </c>
      <c r="G13" s="57">
        <v>1830</v>
      </c>
    </row>
    <row r="14" spans="1:7" ht="12.75">
      <c r="A14" s="14">
        <v>11</v>
      </c>
      <c r="B14" s="30" t="s">
        <v>216</v>
      </c>
      <c r="C14" s="16" t="s">
        <v>217</v>
      </c>
      <c r="D14" s="14">
        <v>7</v>
      </c>
      <c r="E14" s="14">
        <v>6</v>
      </c>
      <c r="F14" s="16" t="s">
        <v>85</v>
      </c>
      <c r="G14" s="57">
        <v>300</v>
      </c>
    </row>
    <row r="15" spans="1:7" ht="12.75">
      <c r="A15" s="14">
        <v>12</v>
      </c>
      <c r="B15" s="30" t="s">
        <v>253</v>
      </c>
      <c r="C15" s="16" t="s">
        <v>254</v>
      </c>
      <c r="D15" s="14">
        <v>2</v>
      </c>
      <c r="E15" s="14">
        <v>0</v>
      </c>
      <c r="F15" s="16" t="s">
        <v>85</v>
      </c>
      <c r="G15" s="44">
        <v>0</v>
      </c>
    </row>
    <row r="16" spans="1:7" ht="12.75">
      <c r="A16" s="14">
        <v>13</v>
      </c>
      <c r="B16" s="19" t="s">
        <v>246</v>
      </c>
      <c r="C16" s="19" t="s">
        <v>247</v>
      </c>
      <c r="D16" s="20">
        <v>9</v>
      </c>
      <c r="E16" s="20">
        <v>9</v>
      </c>
      <c r="F16" s="19" t="s">
        <v>85</v>
      </c>
      <c r="G16" s="57">
        <v>1000</v>
      </c>
    </row>
    <row r="17" spans="1:7" ht="12.75">
      <c r="A17" s="14">
        <v>14</v>
      </c>
      <c r="B17" s="19" t="s">
        <v>212</v>
      </c>
      <c r="C17" s="19" t="s">
        <v>196</v>
      </c>
      <c r="D17" s="20">
        <v>14</v>
      </c>
      <c r="E17" s="20">
        <v>14</v>
      </c>
      <c r="F17" s="19" t="s">
        <v>85</v>
      </c>
      <c r="G17" s="57">
        <v>1240</v>
      </c>
    </row>
    <row r="18" spans="1:7" ht="12.75">
      <c r="A18" s="14">
        <v>15</v>
      </c>
      <c r="B18" s="30" t="s">
        <v>239</v>
      </c>
      <c r="C18" s="16" t="s">
        <v>238</v>
      </c>
      <c r="D18" s="14">
        <v>4</v>
      </c>
      <c r="E18" s="14">
        <v>3</v>
      </c>
      <c r="F18" s="16" t="s">
        <v>85</v>
      </c>
      <c r="G18" s="57">
        <v>150</v>
      </c>
    </row>
    <row r="19" spans="1:7" ht="12.75">
      <c r="A19" s="14">
        <v>16</v>
      </c>
      <c r="B19" s="19" t="s">
        <v>252</v>
      </c>
      <c r="C19" s="19" t="s">
        <v>10</v>
      </c>
      <c r="D19" s="20">
        <v>8</v>
      </c>
      <c r="E19" s="20">
        <v>8</v>
      </c>
      <c r="F19" s="19" t="s">
        <v>85</v>
      </c>
      <c r="G19" s="57">
        <v>900</v>
      </c>
    </row>
    <row r="20" spans="1:7" ht="12.75">
      <c r="A20" s="14">
        <v>17</v>
      </c>
      <c r="B20" s="30" t="s">
        <v>233</v>
      </c>
      <c r="C20" s="16" t="s">
        <v>262</v>
      </c>
      <c r="D20" s="14">
        <v>17</v>
      </c>
      <c r="E20" s="14">
        <v>3</v>
      </c>
      <c r="F20" s="16" t="s">
        <v>232</v>
      </c>
      <c r="G20" s="44">
        <v>300</v>
      </c>
    </row>
    <row r="21" spans="1:7" ht="12.75">
      <c r="A21" s="14">
        <v>18</v>
      </c>
      <c r="B21" s="19" t="s">
        <v>224</v>
      </c>
      <c r="C21" s="19" t="s">
        <v>54</v>
      </c>
      <c r="D21" s="20">
        <v>6</v>
      </c>
      <c r="E21" s="20">
        <v>0</v>
      </c>
      <c r="F21" s="19" t="s">
        <v>8</v>
      </c>
      <c r="G21" s="60">
        <v>0</v>
      </c>
    </row>
    <row r="22" spans="1:7" ht="12.75">
      <c r="A22" s="14">
        <v>19</v>
      </c>
      <c r="B22" s="19" t="s">
        <v>218</v>
      </c>
      <c r="C22" s="19" t="s">
        <v>54</v>
      </c>
      <c r="D22" s="14" t="s">
        <v>258</v>
      </c>
      <c r="E22" s="20" t="s">
        <v>169</v>
      </c>
      <c r="F22" s="19" t="s">
        <v>219</v>
      </c>
      <c r="G22" s="60">
        <v>0</v>
      </c>
    </row>
    <row r="23" spans="1:7" ht="12.75">
      <c r="A23" s="14">
        <v>20</v>
      </c>
      <c r="B23" s="36" t="s">
        <v>180</v>
      </c>
      <c r="C23" s="16" t="s">
        <v>143</v>
      </c>
      <c r="D23" s="14" t="s">
        <v>257</v>
      </c>
      <c r="E23" s="20" t="s">
        <v>169</v>
      </c>
      <c r="F23" s="16" t="s">
        <v>84</v>
      </c>
      <c r="G23" s="60">
        <v>3000</v>
      </c>
    </row>
    <row r="24" spans="1:7" ht="12.75">
      <c r="A24" s="14">
        <v>21</v>
      </c>
      <c r="B24" s="36" t="s">
        <v>220</v>
      </c>
      <c r="C24" s="16" t="s">
        <v>237</v>
      </c>
      <c r="D24" s="14" t="s">
        <v>259</v>
      </c>
      <c r="E24" s="14" t="s">
        <v>169</v>
      </c>
      <c r="F24" s="16" t="s">
        <v>84</v>
      </c>
      <c r="G24" s="60">
        <v>6000</v>
      </c>
    </row>
    <row r="25" spans="1:7" ht="12.75">
      <c r="A25" s="14">
        <v>22</v>
      </c>
      <c r="B25" s="30" t="s">
        <v>213</v>
      </c>
      <c r="C25" s="16" t="s">
        <v>214</v>
      </c>
      <c r="D25" s="14" t="s">
        <v>268</v>
      </c>
      <c r="E25" s="20" t="s">
        <v>169</v>
      </c>
      <c r="F25" s="16" t="s">
        <v>84</v>
      </c>
      <c r="G25" s="60">
        <v>6000</v>
      </c>
    </row>
    <row r="26" spans="1:7" ht="12.75">
      <c r="A26" s="14">
        <v>23</v>
      </c>
      <c r="B26" s="16" t="s">
        <v>215</v>
      </c>
      <c r="C26" s="16" t="s">
        <v>115</v>
      </c>
      <c r="D26" s="14" t="s">
        <v>269</v>
      </c>
      <c r="E26" s="20" t="s">
        <v>169</v>
      </c>
      <c r="F26" s="16" t="s">
        <v>84</v>
      </c>
      <c r="G26" s="60">
        <v>6000</v>
      </c>
    </row>
    <row r="27" spans="1:7" ht="12.75">
      <c r="A27" s="14">
        <v>24</v>
      </c>
      <c r="B27" s="16" t="s">
        <v>225</v>
      </c>
      <c r="C27" s="16" t="s">
        <v>226</v>
      </c>
      <c r="D27" s="14" t="s">
        <v>171</v>
      </c>
      <c r="E27" s="20" t="s">
        <v>169</v>
      </c>
      <c r="F27" s="16" t="s">
        <v>84</v>
      </c>
      <c r="G27" s="60">
        <v>3000</v>
      </c>
    </row>
    <row r="28" spans="1:7" ht="12.75">
      <c r="A28" s="14">
        <v>25</v>
      </c>
      <c r="B28" s="16" t="s">
        <v>227</v>
      </c>
      <c r="C28" s="16" t="s">
        <v>54</v>
      </c>
      <c r="D28" s="14" t="s">
        <v>260</v>
      </c>
      <c r="E28" s="20" t="s">
        <v>169</v>
      </c>
      <c r="F28" s="16" t="s">
        <v>221</v>
      </c>
      <c r="G28" s="60">
        <v>0</v>
      </c>
    </row>
    <row r="29" spans="1:7" ht="12.75">
      <c r="A29" s="14">
        <v>26</v>
      </c>
      <c r="B29" s="30" t="s">
        <v>271</v>
      </c>
      <c r="C29" s="16" t="s">
        <v>261</v>
      </c>
      <c r="D29" s="14">
        <v>8</v>
      </c>
      <c r="E29" s="14">
        <v>0</v>
      </c>
      <c r="F29" s="16" t="s">
        <v>264</v>
      </c>
      <c r="G29" s="44">
        <v>0</v>
      </c>
    </row>
    <row r="30" spans="1:7" ht="12.75">
      <c r="A30" s="14">
        <v>27</v>
      </c>
      <c r="B30" s="30" t="s">
        <v>255</v>
      </c>
      <c r="C30" s="16" t="s">
        <v>196</v>
      </c>
      <c r="D30" s="20">
        <v>8</v>
      </c>
      <c r="E30" s="20">
        <v>8</v>
      </c>
      <c r="F30" s="16" t="s">
        <v>85</v>
      </c>
      <c r="G30" s="57">
        <v>760</v>
      </c>
    </row>
    <row r="31" spans="1:7" ht="12.75">
      <c r="A31" s="14">
        <v>28</v>
      </c>
      <c r="B31" s="19" t="s">
        <v>231</v>
      </c>
      <c r="C31" s="19" t="s">
        <v>263</v>
      </c>
      <c r="D31" s="20">
        <v>11</v>
      </c>
      <c r="E31" s="20">
        <v>11</v>
      </c>
      <c r="F31" s="19" t="s">
        <v>232</v>
      </c>
      <c r="G31" s="44">
        <v>0</v>
      </c>
    </row>
    <row r="32" spans="1:7" ht="12.75">
      <c r="A32" s="14">
        <v>29</v>
      </c>
      <c r="B32" s="30" t="s">
        <v>234</v>
      </c>
      <c r="C32" s="16" t="s">
        <v>196</v>
      </c>
      <c r="D32" s="14">
        <v>7</v>
      </c>
      <c r="E32" s="14">
        <v>7</v>
      </c>
      <c r="F32" s="16" t="s">
        <v>85</v>
      </c>
      <c r="G32" s="57">
        <v>790</v>
      </c>
    </row>
    <row r="33" spans="1:7" ht="12.75">
      <c r="A33" s="14">
        <v>30</v>
      </c>
      <c r="B33" s="30" t="s">
        <v>256</v>
      </c>
      <c r="C33" s="16" t="s">
        <v>247</v>
      </c>
      <c r="D33" s="14">
        <v>5</v>
      </c>
      <c r="E33" s="14">
        <v>5</v>
      </c>
      <c r="F33" s="16" t="s">
        <v>85</v>
      </c>
      <c r="G33" s="57">
        <v>700</v>
      </c>
    </row>
    <row r="34" spans="1:7" ht="12.75">
      <c r="A34" s="14">
        <v>31</v>
      </c>
      <c r="B34" s="30" t="s">
        <v>228</v>
      </c>
      <c r="C34" s="16" t="s">
        <v>229</v>
      </c>
      <c r="D34" s="14">
        <v>13</v>
      </c>
      <c r="E34" s="14">
        <v>0</v>
      </c>
      <c r="F34" s="16" t="s">
        <v>230</v>
      </c>
      <c r="G34" s="44">
        <v>0</v>
      </c>
    </row>
    <row r="35" spans="1:7" ht="12.75">
      <c r="A35" s="14">
        <v>32</v>
      </c>
      <c r="B35" s="30" t="s">
        <v>286</v>
      </c>
      <c r="C35" s="16" t="s">
        <v>285</v>
      </c>
      <c r="D35" s="14">
        <v>1</v>
      </c>
      <c r="E35" s="14">
        <v>1</v>
      </c>
      <c r="F35" s="16" t="s">
        <v>8</v>
      </c>
      <c r="G35" s="58">
        <v>0</v>
      </c>
    </row>
    <row r="36" spans="1:7" ht="12.75">
      <c r="A36" s="20">
        <v>33</v>
      </c>
      <c r="B36" s="19" t="s">
        <v>267</v>
      </c>
      <c r="C36" s="19" t="s">
        <v>265</v>
      </c>
      <c r="D36" s="20">
        <v>5</v>
      </c>
      <c r="E36" s="20">
        <v>5</v>
      </c>
      <c r="F36" s="19" t="s">
        <v>85</v>
      </c>
      <c r="G36" s="57">
        <v>580</v>
      </c>
    </row>
    <row r="37" spans="1:7" ht="12.75">
      <c r="A37" s="20">
        <v>34</v>
      </c>
      <c r="B37" s="19" t="s">
        <v>280</v>
      </c>
      <c r="C37" s="19" t="s">
        <v>266</v>
      </c>
      <c r="D37" s="20">
        <v>14</v>
      </c>
      <c r="E37" s="20">
        <v>14</v>
      </c>
      <c r="F37" s="19" t="s">
        <v>49</v>
      </c>
      <c r="G37" s="59">
        <v>2480</v>
      </c>
    </row>
    <row r="38" spans="1:7" ht="12.75">
      <c r="A38" s="20">
        <v>35</v>
      </c>
      <c r="B38" s="19" t="s">
        <v>287</v>
      </c>
      <c r="C38" s="19" t="s">
        <v>78</v>
      </c>
      <c r="D38" s="20">
        <v>19</v>
      </c>
      <c r="E38" s="20">
        <v>19</v>
      </c>
      <c r="F38" s="19" t="s">
        <v>49</v>
      </c>
      <c r="G38" s="59">
        <v>1540</v>
      </c>
    </row>
    <row r="39" spans="1:7" ht="12.75">
      <c r="A39" s="20">
        <v>36</v>
      </c>
      <c r="B39" s="19" t="s">
        <v>278</v>
      </c>
      <c r="C39" s="19" t="s">
        <v>279</v>
      </c>
      <c r="D39" s="20">
        <v>20</v>
      </c>
      <c r="E39" s="20">
        <v>20</v>
      </c>
      <c r="F39" s="19" t="s">
        <v>49</v>
      </c>
      <c r="G39" s="59">
        <v>2000</v>
      </c>
    </row>
    <row r="40" spans="1:7" ht="12.75">
      <c r="A40" s="20">
        <v>37</v>
      </c>
      <c r="B40" s="19" t="s">
        <v>277</v>
      </c>
      <c r="C40" s="19" t="s">
        <v>272</v>
      </c>
      <c r="D40" s="20">
        <v>10</v>
      </c>
      <c r="E40" s="20">
        <v>10</v>
      </c>
      <c r="F40" s="19" t="s">
        <v>85</v>
      </c>
      <c r="G40" s="57">
        <v>1000</v>
      </c>
    </row>
    <row r="41" spans="1:7" ht="12.75">
      <c r="A41" s="14">
        <v>38</v>
      </c>
      <c r="B41" s="19" t="s">
        <v>289</v>
      </c>
      <c r="C41" s="19" t="s">
        <v>290</v>
      </c>
      <c r="D41" s="20">
        <v>5</v>
      </c>
      <c r="E41" s="20">
        <v>5</v>
      </c>
      <c r="F41" s="19" t="s">
        <v>85</v>
      </c>
      <c r="G41" s="59">
        <v>700</v>
      </c>
    </row>
    <row r="42" spans="1:7" ht="12.75">
      <c r="A42" s="14">
        <v>39</v>
      </c>
      <c r="B42" s="30" t="s">
        <v>288</v>
      </c>
      <c r="C42" s="16" t="s">
        <v>43</v>
      </c>
      <c r="D42" s="14">
        <v>8</v>
      </c>
      <c r="E42" s="14">
        <v>0</v>
      </c>
      <c r="F42" s="16" t="s">
        <v>85</v>
      </c>
      <c r="G42" s="45">
        <v>0</v>
      </c>
    </row>
    <row r="43" spans="1:7" ht="12.75">
      <c r="A43" s="14">
        <v>40</v>
      </c>
      <c r="B43" s="30" t="s">
        <v>270</v>
      </c>
      <c r="C43" s="16" t="s">
        <v>43</v>
      </c>
      <c r="D43" s="14">
        <v>12</v>
      </c>
      <c r="E43" s="14">
        <v>0</v>
      </c>
      <c r="F43" s="16" t="s">
        <v>85</v>
      </c>
      <c r="G43" s="45">
        <v>0</v>
      </c>
    </row>
    <row r="44" spans="2:6" ht="15.75">
      <c r="B44" s="2"/>
      <c r="C44" s="24" t="s">
        <v>108</v>
      </c>
      <c r="D44" s="66">
        <f>SUM(D4:D43)</f>
        <v>333</v>
      </c>
      <c r="E44" s="66">
        <f>SUM(E4:E43)</f>
        <v>267</v>
      </c>
      <c r="F44" s="22" t="s">
        <v>343</v>
      </c>
    </row>
    <row r="45" spans="1:7" ht="12.75">
      <c r="A45" s="61"/>
      <c r="B45" s="62"/>
      <c r="C45" s="63"/>
      <c r="D45" s="63"/>
      <c r="E45" s="64"/>
      <c r="F45" s="63"/>
      <c r="G45" s="65"/>
    </row>
    <row r="48" spans="3:5" ht="15.75">
      <c r="C48" s="21" t="s">
        <v>202</v>
      </c>
      <c r="D48" s="22">
        <f>SUM(G6+G7+G8+G10+G11+G37+G38+G39+G41)</f>
        <v>12030</v>
      </c>
      <c r="E48" s="22" t="s">
        <v>107</v>
      </c>
    </row>
    <row r="49" spans="3:7" ht="15.75">
      <c r="C49" s="23" t="s">
        <v>106</v>
      </c>
      <c r="D49" s="22">
        <f>SUM(G4+G5+G13+G14+G16+G17+G18+G19+G30+G32+G33+G36+G40)</f>
        <v>11250</v>
      </c>
      <c r="E49" s="22" t="s">
        <v>107</v>
      </c>
      <c r="F49" s="38"/>
      <c r="G49" s="35"/>
    </row>
    <row r="50" spans="3:7" ht="15.75">
      <c r="C50" s="47" t="s">
        <v>183</v>
      </c>
      <c r="D50" s="22">
        <f>SUM(G21:G28)</f>
        <v>24000</v>
      </c>
      <c r="E50" s="22" t="s">
        <v>107</v>
      </c>
      <c r="F50" s="39"/>
      <c r="G50" s="37"/>
    </row>
    <row r="51" spans="3:5" ht="15.75">
      <c r="C51" s="54" t="s">
        <v>248</v>
      </c>
      <c r="D51" s="55">
        <f>SUM(G4:G45)</f>
        <v>47580</v>
      </c>
      <c r="E51" s="55" t="s">
        <v>107</v>
      </c>
    </row>
    <row r="52" spans="3:5" ht="15.75">
      <c r="C52" s="22" t="s">
        <v>249</v>
      </c>
      <c r="D52" s="22">
        <f>SUM(D51-D50)</f>
        <v>23580</v>
      </c>
      <c r="E52" s="50" t="s">
        <v>107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D21" sqref="D21:D25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26.28125" style="0" customWidth="1"/>
    <col min="4" max="4" width="8.57421875" style="0" customWidth="1"/>
    <col min="5" max="5" width="9.421875" style="0" customWidth="1"/>
    <col min="6" max="6" width="14.7109375" style="0" customWidth="1"/>
    <col min="7" max="7" width="8.421875" style="0" customWidth="1"/>
  </cols>
  <sheetData>
    <row r="1" spans="1:3" ht="20.25">
      <c r="A1" s="1" t="s">
        <v>273</v>
      </c>
      <c r="B1" s="1"/>
      <c r="C1" s="1"/>
    </row>
    <row r="3" spans="1:7" ht="15.75">
      <c r="A3" s="3" t="s">
        <v>0</v>
      </c>
      <c r="B3" s="3" t="s">
        <v>1</v>
      </c>
      <c r="C3" s="3" t="s">
        <v>2</v>
      </c>
      <c r="D3" s="3" t="s">
        <v>81</v>
      </c>
      <c r="E3" s="3" t="s">
        <v>82</v>
      </c>
      <c r="F3" s="3" t="s">
        <v>4</v>
      </c>
      <c r="G3" s="3" t="s">
        <v>105</v>
      </c>
    </row>
    <row r="4" spans="1:7" ht="12.75">
      <c r="A4" s="14">
        <v>1</v>
      </c>
      <c r="B4" s="30" t="s">
        <v>274</v>
      </c>
      <c r="C4" s="16" t="s">
        <v>316</v>
      </c>
      <c r="D4" s="14">
        <v>10</v>
      </c>
      <c r="E4" s="14">
        <v>10</v>
      </c>
      <c r="F4" s="16" t="s">
        <v>85</v>
      </c>
      <c r="G4" s="57">
        <v>1000</v>
      </c>
    </row>
    <row r="5" spans="1:7" ht="12.75">
      <c r="A5" s="14">
        <v>2</v>
      </c>
      <c r="B5" s="30" t="s">
        <v>293</v>
      </c>
      <c r="C5" s="16" t="s">
        <v>317</v>
      </c>
      <c r="D5" s="14">
        <v>20</v>
      </c>
      <c r="E5" s="14">
        <v>20</v>
      </c>
      <c r="F5" s="16" t="s">
        <v>49</v>
      </c>
      <c r="G5" s="59">
        <v>800</v>
      </c>
    </row>
    <row r="6" spans="1:7" ht="12.75">
      <c r="A6" s="14">
        <v>3</v>
      </c>
      <c r="B6" s="30" t="s">
        <v>298</v>
      </c>
      <c r="C6" s="16" t="s">
        <v>318</v>
      </c>
      <c r="D6" s="14">
        <v>7</v>
      </c>
      <c r="E6" s="14">
        <v>7</v>
      </c>
      <c r="F6" s="16" t="s">
        <v>85</v>
      </c>
      <c r="G6" s="57">
        <v>820</v>
      </c>
    </row>
    <row r="7" spans="1:7" ht="12.75">
      <c r="A7" s="14">
        <v>4</v>
      </c>
      <c r="B7" s="30" t="s">
        <v>299</v>
      </c>
      <c r="C7" s="16" t="s">
        <v>78</v>
      </c>
      <c r="D7" s="14">
        <v>4</v>
      </c>
      <c r="E7" s="14">
        <v>4</v>
      </c>
      <c r="F7" s="16" t="s">
        <v>49</v>
      </c>
      <c r="G7" s="59">
        <v>820</v>
      </c>
    </row>
    <row r="8" spans="1:7" ht="12.75">
      <c r="A8" s="14">
        <v>5</v>
      </c>
      <c r="B8" s="30" t="s">
        <v>314</v>
      </c>
      <c r="C8" s="16" t="s">
        <v>321</v>
      </c>
      <c r="D8" s="14">
        <v>7</v>
      </c>
      <c r="E8" s="14">
        <v>7</v>
      </c>
      <c r="F8" s="16" t="s">
        <v>49</v>
      </c>
      <c r="G8" s="59">
        <v>820</v>
      </c>
    </row>
    <row r="9" spans="1:7" ht="12.75">
      <c r="A9" s="14">
        <v>6</v>
      </c>
      <c r="B9" s="30" t="s">
        <v>300</v>
      </c>
      <c r="C9" s="16" t="s">
        <v>315</v>
      </c>
      <c r="D9" s="14">
        <v>17</v>
      </c>
      <c r="E9" s="14">
        <v>17</v>
      </c>
      <c r="F9" s="16" t="s">
        <v>85</v>
      </c>
      <c r="G9" s="57">
        <v>1700</v>
      </c>
    </row>
    <row r="10" spans="1:7" ht="12.75">
      <c r="A10" s="14">
        <v>7</v>
      </c>
      <c r="B10" s="19" t="s">
        <v>301</v>
      </c>
      <c r="C10" s="19" t="s">
        <v>43</v>
      </c>
      <c r="D10" s="20">
        <v>11</v>
      </c>
      <c r="E10" s="20">
        <v>0</v>
      </c>
      <c r="F10" s="19" t="s">
        <v>8</v>
      </c>
      <c r="G10" s="44">
        <v>0</v>
      </c>
    </row>
    <row r="11" spans="1:7" ht="12.75">
      <c r="A11" s="14">
        <v>8</v>
      </c>
      <c r="B11" s="19" t="s">
        <v>311</v>
      </c>
      <c r="C11" s="19" t="s">
        <v>316</v>
      </c>
      <c r="D11" s="20">
        <v>7</v>
      </c>
      <c r="E11" s="20">
        <v>7</v>
      </c>
      <c r="F11" s="19" t="s">
        <v>85</v>
      </c>
      <c r="G11" s="57">
        <v>820</v>
      </c>
    </row>
    <row r="12" spans="1:7" ht="12.75">
      <c r="A12" s="14">
        <v>9</v>
      </c>
      <c r="B12" s="30" t="s">
        <v>309</v>
      </c>
      <c r="C12" s="16" t="s">
        <v>43</v>
      </c>
      <c r="D12" s="20">
        <v>10</v>
      </c>
      <c r="E12" s="20">
        <v>10</v>
      </c>
      <c r="F12" s="16" t="s">
        <v>8</v>
      </c>
      <c r="G12" s="45">
        <v>0</v>
      </c>
    </row>
    <row r="13" spans="1:7" ht="12.75">
      <c r="A13" s="14">
        <v>10</v>
      </c>
      <c r="B13" s="30" t="s">
        <v>310</v>
      </c>
      <c r="C13" s="16" t="s">
        <v>319</v>
      </c>
      <c r="D13" s="20">
        <v>10</v>
      </c>
      <c r="E13" s="20">
        <v>10</v>
      </c>
      <c r="F13" s="16" t="s">
        <v>49</v>
      </c>
      <c r="G13" s="59">
        <v>1000</v>
      </c>
    </row>
    <row r="14" spans="1:7" ht="12.75">
      <c r="A14" s="14">
        <v>11</v>
      </c>
      <c r="B14" s="30" t="s">
        <v>312</v>
      </c>
      <c r="C14" s="16" t="s">
        <v>313</v>
      </c>
      <c r="D14" s="20">
        <v>2</v>
      </c>
      <c r="E14" s="20">
        <v>2</v>
      </c>
      <c r="F14" s="16" t="s">
        <v>85</v>
      </c>
      <c r="G14" s="44">
        <v>0</v>
      </c>
    </row>
    <row r="15" spans="1:7" ht="12.75">
      <c r="A15" s="14">
        <v>12</v>
      </c>
      <c r="B15" s="30" t="s">
        <v>291</v>
      </c>
      <c r="C15" s="16" t="s">
        <v>320</v>
      </c>
      <c r="D15" s="14">
        <v>12</v>
      </c>
      <c r="E15" s="14">
        <v>12</v>
      </c>
      <c r="F15" s="16" t="s">
        <v>85</v>
      </c>
      <c r="G15" s="57">
        <v>1120</v>
      </c>
    </row>
    <row r="16" spans="1:7" ht="12.75">
      <c r="A16" s="14">
        <v>13</v>
      </c>
      <c r="B16" s="19" t="s">
        <v>322</v>
      </c>
      <c r="C16" s="19" t="s">
        <v>238</v>
      </c>
      <c r="D16" s="20">
        <v>3</v>
      </c>
      <c r="E16" s="20">
        <v>2</v>
      </c>
      <c r="F16" s="19" t="s">
        <v>85</v>
      </c>
      <c r="G16" s="57">
        <v>100</v>
      </c>
    </row>
    <row r="17" spans="1:7" ht="12.75">
      <c r="A17" s="14">
        <v>14</v>
      </c>
      <c r="B17" s="19" t="s">
        <v>303</v>
      </c>
      <c r="C17" s="16" t="s">
        <v>324</v>
      </c>
      <c r="D17" s="14">
        <v>24</v>
      </c>
      <c r="E17" s="14">
        <v>3</v>
      </c>
      <c r="F17" s="16" t="s">
        <v>232</v>
      </c>
      <c r="G17" s="57">
        <v>300</v>
      </c>
    </row>
    <row r="18" spans="1:7" ht="12.75">
      <c r="A18" s="14">
        <v>15</v>
      </c>
      <c r="B18" s="19" t="s">
        <v>294</v>
      </c>
      <c r="C18" s="19" t="s">
        <v>295</v>
      </c>
      <c r="D18" s="20">
        <v>6</v>
      </c>
      <c r="E18" s="20">
        <v>6</v>
      </c>
      <c r="F18" s="19" t="s">
        <v>85</v>
      </c>
      <c r="G18" s="57">
        <v>820</v>
      </c>
    </row>
    <row r="19" spans="1:7" ht="12.75">
      <c r="A19" s="14">
        <v>16</v>
      </c>
      <c r="B19" s="30" t="s">
        <v>306</v>
      </c>
      <c r="C19" s="16" t="s">
        <v>307</v>
      </c>
      <c r="D19" s="14">
        <v>8</v>
      </c>
      <c r="E19" s="14">
        <v>0</v>
      </c>
      <c r="F19" s="16" t="s">
        <v>8</v>
      </c>
      <c r="G19" s="44">
        <v>0</v>
      </c>
    </row>
    <row r="20" spans="1:7" ht="12.75">
      <c r="A20" s="14">
        <v>17</v>
      </c>
      <c r="B20" s="19" t="s">
        <v>325</v>
      </c>
      <c r="C20" s="19" t="s">
        <v>308</v>
      </c>
      <c r="D20" s="20">
        <v>5</v>
      </c>
      <c r="E20" s="20">
        <v>5</v>
      </c>
      <c r="F20" s="19" t="s">
        <v>85</v>
      </c>
      <c r="G20" s="57">
        <v>1230</v>
      </c>
    </row>
    <row r="21" spans="1:7" ht="12.75">
      <c r="A21" s="14">
        <v>18</v>
      </c>
      <c r="B21" s="19" t="s">
        <v>282</v>
      </c>
      <c r="C21" s="19" t="s">
        <v>54</v>
      </c>
      <c r="D21" s="14" t="s">
        <v>171</v>
      </c>
      <c r="E21" s="20" t="s">
        <v>169</v>
      </c>
      <c r="F21" s="19" t="s">
        <v>219</v>
      </c>
      <c r="G21" s="60">
        <v>0</v>
      </c>
    </row>
    <row r="22" spans="1:7" ht="12.75">
      <c r="A22" s="14">
        <v>19</v>
      </c>
      <c r="B22" s="36" t="s">
        <v>281</v>
      </c>
      <c r="C22" s="16" t="s">
        <v>143</v>
      </c>
      <c r="D22" s="14" t="s">
        <v>326</v>
      </c>
      <c r="E22" s="20" t="s">
        <v>169</v>
      </c>
      <c r="F22" s="16" t="s">
        <v>84</v>
      </c>
      <c r="G22" s="60">
        <v>3000</v>
      </c>
    </row>
    <row r="23" spans="1:7" ht="12.75">
      <c r="A23" s="14">
        <v>20</v>
      </c>
      <c r="B23" s="36" t="s">
        <v>296</v>
      </c>
      <c r="C23" s="16" t="s">
        <v>297</v>
      </c>
      <c r="D23" s="14" t="s">
        <v>257</v>
      </c>
      <c r="E23" s="14" t="s">
        <v>169</v>
      </c>
      <c r="F23" s="16" t="s">
        <v>84</v>
      </c>
      <c r="G23" s="60">
        <v>3000</v>
      </c>
    </row>
    <row r="24" spans="1:7" ht="12.75">
      <c r="A24" s="14">
        <v>21</v>
      </c>
      <c r="B24" s="30" t="s">
        <v>283</v>
      </c>
      <c r="C24" s="16" t="s">
        <v>214</v>
      </c>
      <c r="D24" s="14" t="s">
        <v>328</v>
      </c>
      <c r="E24" s="20" t="s">
        <v>169</v>
      </c>
      <c r="F24" s="16" t="s">
        <v>84</v>
      </c>
      <c r="G24" s="60">
        <v>6000</v>
      </c>
    </row>
    <row r="25" spans="1:7" ht="12.75">
      <c r="A25" s="14">
        <v>22</v>
      </c>
      <c r="B25" s="16" t="s">
        <v>284</v>
      </c>
      <c r="C25" s="16" t="s">
        <v>115</v>
      </c>
      <c r="D25" s="14" t="s">
        <v>181</v>
      </c>
      <c r="E25" s="20" t="s">
        <v>169</v>
      </c>
      <c r="F25" s="16" t="s">
        <v>84</v>
      </c>
      <c r="G25" s="60">
        <v>6000</v>
      </c>
    </row>
    <row r="26" spans="1:7" ht="12.75">
      <c r="A26" s="14">
        <v>23</v>
      </c>
      <c r="B26" s="16" t="s">
        <v>327</v>
      </c>
      <c r="C26" s="16" t="s">
        <v>54</v>
      </c>
      <c r="D26" s="14">
        <v>10</v>
      </c>
      <c r="E26" s="20" t="s">
        <v>169</v>
      </c>
      <c r="F26" s="16" t="s">
        <v>221</v>
      </c>
      <c r="G26" s="60">
        <v>0</v>
      </c>
    </row>
    <row r="27" spans="1:8" ht="12.75">
      <c r="A27" s="14">
        <v>24</v>
      </c>
      <c r="B27" s="19" t="s">
        <v>329</v>
      </c>
      <c r="C27" s="19" t="s">
        <v>43</v>
      </c>
      <c r="D27" s="20">
        <v>10</v>
      </c>
      <c r="E27" s="20">
        <v>0</v>
      </c>
      <c r="F27" s="19" t="s">
        <v>85</v>
      </c>
      <c r="G27" s="44">
        <v>0</v>
      </c>
      <c r="H27" s="67"/>
    </row>
    <row r="28" spans="1:7" ht="12.75">
      <c r="A28" s="14">
        <v>25</v>
      </c>
      <c r="B28" s="30" t="s">
        <v>302</v>
      </c>
      <c r="C28" s="78" t="s">
        <v>392</v>
      </c>
      <c r="D28" s="14">
        <v>24</v>
      </c>
      <c r="E28" s="14">
        <v>8</v>
      </c>
      <c r="F28" s="16" t="s">
        <v>232</v>
      </c>
      <c r="G28" s="57">
        <v>532</v>
      </c>
    </row>
    <row r="29" spans="1:7" ht="12.75">
      <c r="A29" s="14">
        <v>26</v>
      </c>
      <c r="B29" s="30" t="s">
        <v>292</v>
      </c>
      <c r="C29" s="16" t="s">
        <v>320</v>
      </c>
      <c r="D29" s="20">
        <v>8</v>
      </c>
      <c r="E29" s="20">
        <v>8</v>
      </c>
      <c r="F29" s="16" t="s">
        <v>85</v>
      </c>
      <c r="G29" s="57">
        <v>850</v>
      </c>
    </row>
    <row r="30" spans="1:7" ht="12.75">
      <c r="A30" s="14">
        <v>27</v>
      </c>
      <c r="B30" s="19" t="s">
        <v>323</v>
      </c>
      <c r="C30" s="16" t="s">
        <v>320</v>
      </c>
      <c r="D30" s="20">
        <v>4</v>
      </c>
      <c r="E30" s="20">
        <v>4</v>
      </c>
      <c r="F30" s="19" t="s">
        <v>85</v>
      </c>
      <c r="G30" s="57">
        <v>820</v>
      </c>
    </row>
    <row r="31" spans="1:7" ht="12.75">
      <c r="A31" s="14">
        <v>28</v>
      </c>
      <c r="B31" s="30" t="s">
        <v>304</v>
      </c>
      <c r="C31" s="16" t="s">
        <v>330</v>
      </c>
      <c r="D31" s="20">
        <v>7</v>
      </c>
      <c r="E31" s="20">
        <v>7</v>
      </c>
      <c r="F31" s="19" t="s">
        <v>85</v>
      </c>
      <c r="G31" s="57">
        <v>820</v>
      </c>
    </row>
    <row r="32" spans="1:7" ht="12.75">
      <c r="A32" s="14">
        <v>29</v>
      </c>
      <c r="B32" s="30" t="s">
        <v>331</v>
      </c>
      <c r="C32" s="16" t="s">
        <v>305</v>
      </c>
      <c r="D32" s="14">
        <v>15</v>
      </c>
      <c r="E32" s="14">
        <v>0</v>
      </c>
      <c r="F32" s="16" t="s">
        <v>85</v>
      </c>
      <c r="G32" s="44">
        <v>0</v>
      </c>
    </row>
    <row r="33" spans="1:7" ht="12.75">
      <c r="A33" s="14">
        <v>30</v>
      </c>
      <c r="B33" s="30" t="s">
        <v>335</v>
      </c>
      <c r="C33" s="16" t="s">
        <v>307</v>
      </c>
      <c r="D33" s="14">
        <v>6</v>
      </c>
      <c r="E33" s="14">
        <v>6</v>
      </c>
      <c r="F33" s="16" t="s">
        <v>85</v>
      </c>
      <c r="G33" s="57">
        <v>820</v>
      </c>
    </row>
    <row r="34" spans="1:7" ht="12.75">
      <c r="A34" s="14">
        <v>31</v>
      </c>
      <c r="B34" s="30" t="s">
        <v>339</v>
      </c>
      <c r="C34" s="16" t="s">
        <v>78</v>
      </c>
      <c r="D34" s="14">
        <v>17</v>
      </c>
      <c r="E34" s="14">
        <v>17</v>
      </c>
      <c r="F34" s="16" t="s">
        <v>49</v>
      </c>
      <c r="G34" s="59">
        <v>1420</v>
      </c>
    </row>
    <row r="35" spans="1:7" ht="12.75">
      <c r="A35" s="14">
        <v>32</v>
      </c>
      <c r="B35" s="30" t="s">
        <v>337</v>
      </c>
      <c r="C35" s="16" t="s">
        <v>338</v>
      </c>
      <c r="D35" s="14">
        <v>24</v>
      </c>
      <c r="E35" s="14">
        <v>24</v>
      </c>
      <c r="F35" s="16" t="s">
        <v>49</v>
      </c>
      <c r="G35" s="59">
        <v>3680</v>
      </c>
    </row>
    <row r="36" spans="1:7" ht="12.75">
      <c r="A36" s="20">
        <v>33</v>
      </c>
      <c r="B36" s="19" t="s">
        <v>348</v>
      </c>
      <c r="C36" s="16" t="s">
        <v>349</v>
      </c>
      <c r="D36" s="14">
        <v>15</v>
      </c>
      <c r="E36" s="14">
        <v>15</v>
      </c>
      <c r="F36" s="16" t="s">
        <v>49</v>
      </c>
      <c r="G36" s="70">
        <v>1300</v>
      </c>
    </row>
    <row r="37" spans="1:7" ht="12.75">
      <c r="A37" s="20">
        <v>34</v>
      </c>
      <c r="B37" s="19" t="s">
        <v>334</v>
      </c>
      <c r="C37" s="16" t="s">
        <v>316</v>
      </c>
      <c r="D37" s="14">
        <v>10</v>
      </c>
      <c r="E37" s="14">
        <v>10</v>
      </c>
      <c r="F37" s="16" t="s">
        <v>85</v>
      </c>
      <c r="G37" s="57">
        <v>1000</v>
      </c>
    </row>
    <row r="38" spans="1:7" ht="12.75">
      <c r="A38" s="20">
        <v>35</v>
      </c>
      <c r="B38" s="19" t="s">
        <v>336</v>
      </c>
      <c r="C38" s="19" t="s">
        <v>43</v>
      </c>
      <c r="D38" s="20">
        <v>8</v>
      </c>
      <c r="E38" s="20">
        <v>0</v>
      </c>
      <c r="F38" s="19" t="s">
        <v>85</v>
      </c>
      <c r="G38" s="9">
        <v>0</v>
      </c>
    </row>
    <row r="39" spans="1:7" ht="12.75">
      <c r="A39" s="20">
        <v>36</v>
      </c>
      <c r="B39" s="19" t="s">
        <v>347</v>
      </c>
      <c r="C39" s="19" t="s">
        <v>315</v>
      </c>
      <c r="D39" s="20">
        <v>26</v>
      </c>
      <c r="E39" s="20">
        <v>26</v>
      </c>
      <c r="F39" s="19" t="s">
        <v>49</v>
      </c>
      <c r="G39" s="59">
        <v>1960</v>
      </c>
    </row>
    <row r="40" spans="1:7" ht="12.75">
      <c r="A40" s="20">
        <v>37</v>
      </c>
      <c r="B40" s="30" t="s">
        <v>363</v>
      </c>
      <c r="C40" s="16" t="s">
        <v>364</v>
      </c>
      <c r="D40" s="14">
        <v>5</v>
      </c>
      <c r="E40" s="14">
        <v>5</v>
      </c>
      <c r="F40" s="16" t="s">
        <v>365</v>
      </c>
      <c r="G40" s="59">
        <v>820</v>
      </c>
    </row>
    <row r="41" spans="1:7" ht="12.75">
      <c r="A41" s="20">
        <v>38</v>
      </c>
      <c r="B41" s="30" t="s">
        <v>350</v>
      </c>
      <c r="C41" s="16" t="s">
        <v>351</v>
      </c>
      <c r="D41" s="14">
        <v>6</v>
      </c>
      <c r="E41" s="14">
        <v>6</v>
      </c>
      <c r="F41" s="16" t="s">
        <v>85</v>
      </c>
      <c r="G41" s="57">
        <v>820</v>
      </c>
    </row>
    <row r="42" spans="1:7" ht="12.75">
      <c r="A42" s="14">
        <v>39</v>
      </c>
      <c r="B42" s="30" t="s">
        <v>366</v>
      </c>
      <c r="C42" s="16" t="s">
        <v>78</v>
      </c>
      <c r="D42" s="14">
        <v>8</v>
      </c>
      <c r="E42" s="14">
        <v>8</v>
      </c>
      <c r="F42" s="16" t="s">
        <v>85</v>
      </c>
      <c r="G42" s="57">
        <v>900</v>
      </c>
    </row>
    <row r="43" spans="2:6" ht="15.75">
      <c r="B43" s="2"/>
      <c r="C43" s="51" t="s">
        <v>108</v>
      </c>
      <c r="D43" s="25">
        <f>SUM(D4:D42)</f>
        <v>366</v>
      </c>
      <c r="E43" s="69">
        <f>SUM(E4:E42)</f>
        <v>266</v>
      </c>
      <c r="F43" s="22" t="s">
        <v>342</v>
      </c>
    </row>
    <row r="45" spans="3:5" ht="15.75">
      <c r="C45" s="21" t="s">
        <v>202</v>
      </c>
      <c r="D45" s="22">
        <f>SUM(G5+G7+G8+G13+G34+G35+G36+G39+G40)</f>
        <v>12620</v>
      </c>
      <c r="E45" s="22" t="s">
        <v>107</v>
      </c>
    </row>
    <row r="46" spans="3:7" ht="15.75">
      <c r="C46" s="23" t="s">
        <v>106</v>
      </c>
      <c r="D46" s="22">
        <f>SUM(G4+G6+G9+G11+G15+G16+G17+G18+G20+G28+G29+G30+G31+G33+G37+G41+G42)</f>
        <v>14472</v>
      </c>
      <c r="E46" s="22" t="s">
        <v>107</v>
      </c>
      <c r="F46" s="38"/>
      <c r="G46" s="35"/>
    </row>
    <row r="47" spans="3:7" ht="15.75">
      <c r="C47" s="47" t="s">
        <v>183</v>
      </c>
      <c r="D47" s="22">
        <f>SUM(G22:G25)</f>
        <v>18000</v>
      </c>
      <c r="E47" s="22" t="s">
        <v>107</v>
      </c>
      <c r="F47" s="39"/>
      <c r="G47" s="37"/>
    </row>
    <row r="48" spans="3:5" ht="15.75">
      <c r="C48" s="54" t="s">
        <v>275</v>
      </c>
      <c r="D48" s="55">
        <f>SUM(G4:G42)</f>
        <v>45092</v>
      </c>
      <c r="E48" s="55" t="s">
        <v>107</v>
      </c>
    </row>
    <row r="49" spans="3:5" ht="15.75">
      <c r="C49" s="22" t="s">
        <v>276</v>
      </c>
      <c r="D49" s="22">
        <f>SUM(D48-D47)</f>
        <v>27092</v>
      </c>
      <c r="E49" s="50" t="s">
        <v>107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7">
      <selection activeCell="D27" sqref="D27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26.8515625" style="0" customWidth="1"/>
    <col min="4" max="4" width="9.7109375" style="0" customWidth="1"/>
    <col min="5" max="5" width="10.28125" style="0" customWidth="1"/>
    <col min="6" max="6" width="14.421875" style="0" customWidth="1"/>
  </cols>
  <sheetData>
    <row r="1" spans="1:3" ht="20.25">
      <c r="A1" s="1" t="s">
        <v>333</v>
      </c>
      <c r="B1" s="1"/>
      <c r="C1" s="1"/>
    </row>
    <row r="3" spans="1:7" ht="15.75">
      <c r="A3" s="3" t="s">
        <v>0</v>
      </c>
      <c r="B3" s="3" t="s">
        <v>1</v>
      </c>
      <c r="C3" s="3" t="s">
        <v>2</v>
      </c>
      <c r="D3" s="3" t="s">
        <v>81</v>
      </c>
      <c r="E3" s="3" t="s">
        <v>82</v>
      </c>
      <c r="F3" s="3" t="s">
        <v>4</v>
      </c>
      <c r="G3" s="3" t="s">
        <v>105</v>
      </c>
    </row>
    <row r="4" spans="1:7" ht="12.75">
      <c r="A4" s="14">
        <v>1</v>
      </c>
      <c r="B4" s="30" t="s">
        <v>332</v>
      </c>
      <c r="C4" s="16" t="s">
        <v>316</v>
      </c>
      <c r="D4" s="14">
        <v>10</v>
      </c>
      <c r="E4" s="14">
        <v>10</v>
      </c>
      <c r="F4" s="16" t="s">
        <v>85</v>
      </c>
      <c r="G4" s="57">
        <v>1000</v>
      </c>
    </row>
    <row r="5" spans="1:7" ht="12.75">
      <c r="A5" s="14">
        <v>2</v>
      </c>
      <c r="B5" s="30" t="s">
        <v>376</v>
      </c>
      <c r="C5" s="71" t="s">
        <v>377</v>
      </c>
      <c r="D5" s="14">
        <v>15</v>
      </c>
      <c r="E5" s="14">
        <v>15</v>
      </c>
      <c r="F5" s="16" t="s">
        <v>49</v>
      </c>
      <c r="G5" s="59">
        <v>1300</v>
      </c>
    </row>
    <row r="6" spans="1:7" ht="12.75">
      <c r="A6" s="74">
        <v>3</v>
      </c>
      <c r="B6" s="75" t="s">
        <v>380</v>
      </c>
      <c r="C6" s="76" t="s">
        <v>381</v>
      </c>
      <c r="D6" s="74">
        <v>13</v>
      </c>
      <c r="E6" s="74">
        <v>13</v>
      </c>
      <c r="F6" s="77" t="s">
        <v>49</v>
      </c>
      <c r="G6" s="59">
        <v>1180</v>
      </c>
    </row>
    <row r="7" spans="1:7" ht="12.75">
      <c r="A7" s="74">
        <v>4</v>
      </c>
      <c r="B7" s="75" t="s">
        <v>373</v>
      </c>
      <c r="C7" s="76" t="s">
        <v>388</v>
      </c>
      <c r="D7" s="74">
        <v>12</v>
      </c>
      <c r="E7" s="74">
        <v>12</v>
      </c>
      <c r="F7" s="77" t="s">
        <v>49</v>
      </c>
      <c r="G7" s="59">
        <v>1620</v>
      </c>
    </row>
    <row r="8" spans="1:7" ht="12.75">
      <c r="A8" s="74">
        <v>5</v>
      </c>
      <c r="B8" s="80" t="s">
        <v>394</v>
      </c>
      <c r="C8" s="76" t="s">
        <v>395</v>
      </c>
      <c r="D8" s="74">
        <v>4</v>
      </c>
      <c r="E8" s="74">
        <v>3</v>
      </c>
      <c r="F8" s="77" t="s">
        <v>85</v>
      </c>
      <c r="G8" s="57">
        <v>150</v>
      </c>
    </row>
    <row r="9" spans="1:7" ht="12.75">
      <c r="A9" s="74">
        <v>6</v>
      </c>
      <c r="B9" s="75" t="s">
        <v>374</v>
      </c>
      <c r="C9" s="76" t="s">
        <v>375</v>
      </c>
      <c r="D9" s="74">
        <v>12</v>
      </c>
      <c r="E9" s="74">
        <v>12</v>
      </c>
      <c r="F9" s="77" t="s">
        <v>85</v>
      </c>
      <c r="G9" s="57">
        <v>1100</v>
      </c>
    </row>
    <row r="10" spans="1:7" ht="12.75">
      <c r="A10" s="74">
        <v>7</v>
      </c>
      <c r="B10" s="75" t="s">
        <v>352</v>
      </c>
      <c r="C10" s="77" t="s">
        <v>43</v>
      </c>
      <c r="D10" s="74">
        <v>9</v>
      </c>
      <c r="E10" s="74">
        <v>0</v>
      </c>
      <c r="F10" s="77" t="s">
        <v>8</v>
      </c>
      <c r="G10" s="44">
        <v>0</v>
      </c>
    </row>
    <row r="11" spans="1:7" ht="12.75">
      <c r="A11" s="74">
        <v>8</v>
      </c>
      <c r="B11" s="76" t="s">
        <v>389</v>
      </c>
      <c r="C11" s="76" t="s">
        <v>390</v>
      </c>
      <c r="D11" s="81">
        <v>8</v>
      </c>
      <c r="E11" s="81">
        <v>8</v>
      </c>
      <c r="F11" s="76" t="s">
        <v>85</v>
      </c>
      <c r="G11" s="79">
        <v>1760</v>
      </c>
    </row>
    <row r="12" spans="1:7" ht="12.75">
      <c r="A12" s="74">
        <v>9</v>
      </c>
      <c r="B12" s="76" t="s">
        <v>386</v>
      </c>
      <c r="C12" s="76" t="s">
        <v>387</v>
      </c>
      <c r="D12" s="81">
        <v>13</v>
      </c>
      <c r="E12" s="81">
        <v>13</v>
      </c>
      <c r="F12" s="76" t="s">
        <v>49</v>
      </c>
      <c r="G12" s="59">
        <v>1200</v>
      </c>
    </row>
    <row r="13" spans="1:7" ht="12.75">
      <c r="A13" s="74">
        <v>10</v>
      </c>
      <c r="B13" s="76" t="s">
        <v>383</v>
      </c>
      <c r="C13" s="76" t="s">
        <v>385</v>
      </c>
      <c r="D13" s="81">
        <v>14</v>
      </c>
      <c r="E13" s="81">
        <v>14</v>
      </c>
      <c r="F13" s="76" t="s">
        <v>49</v>
      </c>
      <c r="G13" s="59">
        <v>1270</v>
      </c>
    </row>
    <row r="14" spans="1:7" ht="12.75">
      <c r="A14" s="74">
        <v>11</v>
      </c>
      <c r="B14" s="75" t="s">
        <v>353</v>
      </c>
      <c r="C14" s="77" t="s">
        <v>43</v>
      </c>
      <c r="D14" s="81">
        <v>9</v>
      </c>
      <c r="E14" s="81">
        <v>0</v>
      </c>
      <c r="F14" s="77" t="s">
        <v>8</v>
      </c>
      <c r="G14" s="44">
        <v>0</v>
      </c>
    </row>
    <row r="15" spans="1:7" ht="12.75">
      <c r="A15" s="74">
        <v>12</v>
      </c>
      <c r="B15" s="75" t="s">
        <v>369</v>
      </c>
      <c r="C15" s="77" t="s">
        <v>370</v>
      </c>
      <c r="D15" s="81">
        <v>19</v>
      </c>
      <c r="E15" s="81">
        <v>19</v>
      </c>
      <c r="F15" s="77" t="s">
        <v>85</v>
      </c>
      <c r="G15" s="57">
        <v>1540</v>
      </c>
    </row>
    <row r="16" spans="1:7" ht="12.75">
      <c r="A16" s="74">
        <v>13</v>
      </c>
      <c r="B16" s="75" t="s">
        <v>379</v>
      </c>
      <c r="C16" s="84" t="s">
        <v>402</v>
      </c>
      <c r="D16" s="81">
        <v>7</v>
      </c>
      <c r="E16" s="81">
        <v>7</v>
      </c>
      <c r="F16" s="77" t="s">
        <v>85</v>
      </c>
      <c r="G16" s="57">
        <v>820</v>
      </c>
    </row>
    <row r="17" spans="1:7" ht="12.75">
      <c r="A17" s="74">
        <v>14</v>
      </c>
      <c r="B17" s="80" t="s">
        <v>393</v>
      </c>
      <c r="C17" s="77" t="s">
        <v>285</v>
      </c>
      <c r="D17" s="74">
        <v>8</v>
      </c>
      <c r="E17" s="74">
        <v>8</v>
      </c>
      <c r="F17" s="77" t="s">
        <v>8</v>
      </c>
      <c r="G17" s="79">
        <v>850</v>
      </c>
    </row>
    <row r="18" spans="1:7" ht="12.75">
      <c r="A18" s="74">
        <v>15</v>
      </c>
      <c r="B18" s="76" t="s">
        <v>354</v>
      </c>
      <c r="C18" s="76" t="s">
        <v>391</v>
      </c>
      <c r="D18" s="81">
        <v>22</v>
      </c>
      <c r="E18" s="81">
        <v>4</v>
      </c>
      <c r="F18" s="76" t="s">
        <v>355</v>
      </c>
      <c r="G18" s="57">
        <v>440</v>
      </c>
    </row>
    <row r="19" spans="1:7" ht="12.75">
      <c r="A19" s="74">
        <v>16</v>
      </c>
      <c r="B19" s="80" t="s">
        <v>398</v>
      </c>
      <c r="C19" s="84" t="s">
        <v>399</v>
      </c>
      <c r="D19" s="74">
        <v>18</v>
      </c>
      <c r="E19" s="74">
        <v>18</v>
      </c>
      <c r="F19" s="84" t="s">
        <v>49</v>
      </c>
      <c r="G19" s="59">
        <v>740</v>
      </c>
    </row>
    <row r="20" spans="1:7" ht="12.75">
      <c r="A20" s="9">
        <v>17</v>
      </c>
      <c r="B20" s="73" t="s">
        <v>401</v>
      </c>
      <c r="C20" s="82" t="s">
        <v>403</v>
      </c>
      <c r="D20" s="9"/>
      <c r="E20" s="9"/>
      <c r="F20" s="82" t="s">
        <v>85</v>
      </c>
      <c r="G20" s="79"/>
    </row>
    <row r="21" spans="1:7" ht="12.75">
      <c r="A21" s="9">
        <v>18</v>
      </c>
      <c r="B21" s="43" t="s">
        <v>358</v>
      </c>
      <c r="C21" s="43" t="s">
        <v>382</v>
      </c>
      <c r="D21" s="44"/>
      <c r="E21" s="44"/>
      <c r="F21" s="43" t="s">
        <v>85</v>
      </c>
      <c r="G21" s="57"/>
    </row>
    <row r="22" spans="1:8" ht="12.75">
      <c r="A22" s="9">
        <v>19</v>
      </c>
      <c r="B22" s="43" t="s">
        <v>367</v>
      </c>
      <c r="C22" s="43" t="s">
        <v>54</v>
      </c>
      <c r="D22" s="9" t="s">
        <v>260</v>
      </c>
      <c r="E22" s="44" t="s">
        <v>169</v>
      </c>
      <c r="F22" s="43" t="s">
        <v>219</v>
      </c>
      <c r="G22" s="60">
        <v>0</v>
      </c>
      <c r="H22" s="83"/>
    </row>
    <row r="23" spans="1:8" ht="12.75">
      <c r="A23" s="9">
        <v>20</v>
      </c>
      <c r="B23" s="68" t="s">
        <v>368</v>
      </c>
      <c r="C23" s="8" t="s">
        <v>143</v>
      </c>
      <c r="D23" s="85" t="s">
        <v>328</v>
      </c>
      <c r="E23" s="44" t="s">
        <v>169</v>
      </c>
      <c r="F23" s="8" t="s">
        <v>84</v>
      </c>
      <c r="G23" s="60"/>
      <c r="H23" s="83">
        <v>3000</v>
      </c>
    </row>
    <row r="24" spans="1:8" ht="12.75">
      <c r="A24" s="9">
        <v>21</v>
      </c>
      <c r="B24" s="68" t="s">
        <v>378</v>
      </c>
      <c r="C24" s="8" t="s">
        <v>297</v>
      </c>
      <c r="D24" s="9" t="s">
        <v>260</v>
      </c>
      <c r="E24" s="9" t="s">
        <v>169</v>
      </c>
      <c r="F24" s="8" t="s">
        <v>84</v>
      </c>
      <c r="G24" s="60">
        <v>3000</v>
      </c>
      <c r="H24" s="83"/>
    </row>
    <row r="25" spans="1:8" ht="12.75">
      <c r="A25" s="9">
        <v>22</v>
      </c>
      <c r="B25" s="7" t="s">
        <v>371</v>
      </c>
      <c r="C25" s="8" t="s">
        <v>372</v>
      </c>
      <c r="D25" s="9" t="s">
        <v>260</v>
      </c>
      <c r="E25" s="44" t="s">
        <v>169</v>
      </c>
      <c r="F25" s="8" t="s">
        <v>84</v>
      </c>
      <c r="G25" s="60"/>
      <c r="H25" s="83">
        <v>6000</v>
      </c>
    </row>
    <row r="26" spans="1:8" ht="12.75">
      <c r="A26" s="9">
        <v>23</v>
      </c>
      <c r="B26" s="8" t="s">
        <v>340</v>
      </c>
      <c r="C26" s="8" t="s">
        <v>115</v>
      </c>
      <c r="D26" s="9" t="s">
        <v>260</v>
      </c>
      <c r="E26" s="44" t="s">
        <v>169</v>
      </c>
      <c r="F26" s="8" t="s">
        <v>84</v>
      </c>
      <c r="G26" s="60">
        <v>6000</v>
      </c>
      <c r="H26" s="83"/>
    </row>
    <row r="27" spans="1:8" ht="12.75">
      <c r="A27" s="9">
        <v>24</v>
      </c>
      <c r="B27" s="8" t="s">
        <v>341</v>
      </c>
      <c r="C27" s="8" t="s">
        <v>144</v>
      </c>
      <c r="D27" s="9" t="s">
        <v>260</v>
      </c>
      <c r="E27" s="44" t="s">
        <v>169</v>
      </c>
      <c r="F27" s="8" t="s">
        <v>84</v>
      </c>
      <c r="G27" s="60"/>
      <c r="H27" s="83">
        <v>3000</v>
      </c>
    </row>
    <row r="28" spans="1:7" ht="12.75">
      <c r="A28" s="9">
        <v>25</v>
      </c>
      <c r="B28" s="8" t="s">
        <v>356</v>
      </c>
      <c r="C28" s="8" t="s">
        <v>54</v>
      </c>
      <c r="D28" s="9" t="s">
        <v>260</v>
      </c>
      <c r="E28" s="44" t="s">
        <v>169</v>
      </c>
      <c r="F28" s="8" t="s">
        <v>221</v>
      </c>
      <c r="G28" s="60">
        <v>0</v>
      </c>
    </row>
    <row r="29" spans="1:7" ht="12.75">
      <c r="A29" s="9">
        <v>26</v>
      </c>
      <c r="B29" s="29" t="s">
        <v>384</v>
      </c>
      <c r="C29" s="29" t="s">
        <v>351</v>
      </c>
      <c r="D29" s="29"/>
      <c r="E29" s="29"/>
      <c r="F29" s="29" t="s">
        <v>85</v>
      </c>
      <c r="G29" s="57"/>
    </row>
    <row r="30" spans="1:8" ht="12.75">
      <c r="A30" s="4">
        <v>27</v>
      </c>
      <c r="B30" s="29" t="s">
        <v>357</v>
      </c>
      <c r="C30" s="29" t="s">
        <v>404</v>
      </c>
      <c r="D30" s="29"/>
      <c r="E30" s="29"/>
      <c r="F30" s="29" t="s">
        <v>355</v>
      </c>
      <c r="G30" s="57"/>
      <c r="H30" s="83"/>
    </row>
    <row r="31" spans="1:7" ht="12.75">
      <c r="A31" s="9">
        <v>28</v>
      </c>
      <c r="B31" s="8"/>
      <c r="C31" s="8"/>
      <c r="D31" s="9"/>
      <c r="E31" s="44"/>
      <c r="F31" s="8"/>
      <c r="G31" s="72"/>
    </row>
    <row r="32" spans="1:7" ht="12.75">
      <c r="A32" s="9">
        <v>29</v>
      </c>
      <c r="B32" s="8"/>
      <c r="C32" s="8"/>
      <c r="D32" s="9"/>
      <c r="E32" s="44"/>
      <c r="F32" s="8"/>
      <c r="G32" s="72"/>
    </row>
    <row r="33" spans="1:7" ht="12.75">
      <c r="A33" s="9">
        <v>30</v>
      </c>
      <c r="B33" s="7" t="s">
        <v>359</v>
      </c>
      <c r="C33" s="8" t="s">
        <v>316</v>
      </c>
      <c r="D33" s="43"/>
      <c r="E33" s="43"/>
      <c r="F33" s="8" t="s">
        <v>85</v>
      </c>
      <c r="G33" s="72"/>
    </row>
    <row r="34" spans="1:7" ht="12.75">
      <c r="A34" s="9">
        <v>31</v>
      </c>
      <c r="B34" s="43" t="s">
        <v>400</v>
      </c>
      <c r="C34" s="82" t="s">
        <v>196</v>
      </c>
      <c r="D34" s="43"/>
      <c r="E34" s="43"/>
      <c r="F34" s="43" t="s">
        <v>85</v>
      </c>
      <c r="G34" s="29"/>
    </row>
    <row r="35" spans="1:7" ht="12.75">
      <c r="A35" s="9">
        <v>32</v>
      </c>
      <c r="B35" s="29"/>
      <c r="C35" s="29"/>
      <c r="D35" s="29"/>
      <c r="E35" s="29"/>
      <c r="F35" s="29"/>
      <c r="G35" s="72"/>
    </row>
    <row r="36" spans="1:7" ht="12.75">
      <c r="A36" s="45">
        <v>33</v>
      </c>
      <c r="B36" s="7" t="s">
        <v>362</v>
      </c>
      <c r="C36" s="8" t="s">
        <v>360</v>
      </c>
      <c r="D36" s="43"/>
      <c r="E36" s="43"/>
      <c r="F36" s="43" t="s">
        <v>85</v>
      </c>
      <c r="G36" s="44"/>
    </row>
    <row r="37" spans="1:7" ht="12.75">
      <c r="A37" s="45">
        <v>34</v>
      </c>
      <c r="B37" s="43"/>
      <c r="C37" s="82"/>
      <c r="D37" s="43"/>
      <c r="E37" s="43"/>
      <c r="F37" s="43"/>
      <c r="G37" s="44"/>
    </row>
    <row r="38" spans="1:7" ht="12.75">
      <c r="A38" s="45">
        <v>35</v>
      </c>
      <c r="B38" s="7"/>
      <c r="C38" s="8"/>
      <c r="D38" s="43"/>
      <c r="E38" s="43"/>
      <c r="F38" s="43"/>
      <c r="G38" s="44"/>
    </row>
    <row r="39" spans="1:7" ht="12.75">
      <c r="A39" s="45">
        <v>36</v>
      </c>
      <c r="B39" s="29"/>
      <c r="C39" s="29"/>
      <c r="D39" s="29"/>
      <c r="E39" s="29"/>
      <c r="F39" s="29"/>
      <c r="G39" s="44"/>
    </row>
    <row r="40" spans="1:7" ht="12.75">
      <c r="A40" s="45">
        <v>37</v>
      </c>
      <c r="B40" s="29" t="s">
        <v>405</v>
      </c>
      <c r="C40" s="29" t="s">
        <v>43</v>
      </c>
      <c r="D40" s="29"/>
      <c r="E40" s="29"/>
      <c r="F40" s="29" t="s">
        <v>85</v>
      </c>
      <c r="G40" s="45"/>
    </row>
    <row r="41" spans="1:7" ht="12.75">
      <c r="A41" s="9">
        <v>38</v>
      </c>
      <c r="B41" s="29"/>
      <c r="C41" s="29"/>
      <c r="D41" s="29"/>
      <c r="E41" s="29"/>
      <c r="F41" s="29"/>
      <c r="G41" s="29"/>
    </row>
    <row r="42" spans="1:7" ht="12.75">
      <c r="A42" s="9">
        <v>39</v>
      </c>
      <c r="B42" s="29"/>
      <c r="C42" s="29"/>
      <c r="D42" s="29"/>
      <c r="E42" s="29"/>
      <c r="F42" s="29"/>
      <c r="G42" s="29"/>
    </row>
    <row r="43" spans="1:7" ht="12.75">
      <c r="A43" s="9">
        <v>40</v>
      </c>
      <c r="B43" s="5" t="s">
        <v>361</v>
      </c>
      <c r="C43" s="6" t="s">
        <v>43</v>
      </c>
      <c r="D43" s="6"/>
      <c r="E43" s="4"/>
      <c r="F43" s="6" t="s">
        <v>85</v>
      </c>
      <c r="G43" s="29"/>
    </row>
    <row r="44" spans="1:7" ht="12.75">
      <c r="A44" s="9">
        <v>41</v>
      </c>
      <c r="B44" s="5"/>
      <c r="C44" s="6"/>
      <c r="D44" s="6"/>
      <c r="E44" s="4"/>
      <c r="F44" s="6"/>
      <c r="G44" s="45"/>
    </row>
    <row r="45" spans="2:6" ht="15.75">
      <c r="B45" s="2"/>
      <c r="C45" s="51" t="s">
        <v>108</v>
      </c>
      <c r="D45" s="25">
        <f>SUM(D4:D44)</f>
        <v>193</v>
      </c>
      <c r="E45" s="25">
        <f>SUM(E4:E44)</f>
        <v>156</v>
      </c>
      <c r="F45" s="22" t="s">
        <v>345</v>
      </c>
    </row>
    <row r="47" spans="3:5" ht="15.75">
      <c r="C47" s="21" t="s">
        <v>202</v>
      </c>
      <c r="D47" s="22">
        <f>SUM(G5+G6+G7+G12+G13+G19)</f>
        <v>7310</v>
      </c>
      <c r="E47" s="22" t="s">
        <v>107</v>
      </c>
    </row>
    <row r="48" spans="3:7" ht="15.75">
      <c r="C48" s="23" t="s">
        <v>106</v>
      </c>
      <c r="D48" s="22">
        <f>SUM(G4+G8+G9+G11+G15+G16+G17+G18+G20+G21)</f>
        <v>7660</v>
      </c>
      <c r="E48" s="22" t="s">
        <v>107</v>
      </c>
      <c r="F48" s="38"/>
      <c r="G48" s="35"/>
    </row>
    <row r="49" spans="3:7" ht="15.75">
      <c r="C49" s="47" t="s">
        <v>183</v>
      </c>
      <c r="D49" s="22">
        <f>SUM(G23:G29)</f>
        <v>9000</v>
      </c>
      <c r="E49" s="22" t="s">
        <v>107</v>
      </c>
      <c r="F49" s="39"/>
      <c r="G49" s="37"/>
    </row>
    <row r="50" spans="3:5" ht="15.75">
      <c r="C50" s="54" t="s">
        <v>396</v>
      </c>
      <c r="D50" s="55">
        <f>SUM(G4:G44)</f>
        <v>23970</v>
      </c>
      <c r="E50" s="55" t="s">
        <v>107</v>
      </c>
    </row>
    <row r="51" spans="3:5" ht="15.75">
      <c r="C51" s="22" t="s">
        <v>397</v>
      </c>
      <c r="D51" s="22">
        <f>SUM(D50-D49)</f>
        <v>14970</v>
      </c>
      <c r="E51" s="50" t="s">
        <v>107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Břetislav OBŠIL</cp:lastModifiedBy>
  <cp:lastPrinted>2015-11-02T11:48:48Z</cp:lastPrinted>
  <dcterms:modified xsi:type="dcterms:W3CDTF">2016-05-31T04:31:46Z</dcterms:modified>
  <cp:category/>
  <cp:version/>
  <cp:contentType/>
  <cp:contentStatus/>
</cp:coreProperties>
</file>